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List1" sheetId="1" r:id="rId1"/>
    <sheet name="List2" sheetId="2" r:id="rId2"/>
    <sheet name="List3" sheetId="3" r:id="rId3"/>
  </sheets>
  <definedNames>
    <definedName name="body_lua_kapitoly">List1!#REF!</definedName>
    <definedName name="body_lua_list_kapitoly">List1!#REF!</definedName>
    <definedName name="body_lua_master.0">List1!#REF!</definedName>
    <definedName name="body_lua_master.2">List1!#REF!</definedName>
    <definedName name="body_lua_typy.0">List1!#REF!</definedName>
    <definedName name="body_lua_typy.2">List1!#REF!</definedName>
    <definedName name="body_rozpocty_rozpocty">List1!#REF!</definedName>
    <definedName name="header_rozpocty_rozpocty">List1!#REF!</definedName>
    <definedName name="sum_lua_list_kapitoly">List1!#REF!</definedName>
    <definedName name="sum_lua_master.0">List1!#REF!</definedName>
    <definedName name="sum_lua_master.2">List1!#REF!</definedName>
    <definedName name="top_lua_list_kapitoly">List1!#REF!</definedName>
  </definedNames>
  <calcPr calcId="145621"/>
</workbook>
</file>

<file path=xl/calcChain.xml><?xml version="1.0" encoding="utf-8"?>
<calcChain xmlns="http://schemas.openxmlformats.org/spreadsheetml/2006/main">
  <c r="G24" i="1" l="1"/>
  <c r="M24" i="1" s="1"/>
  <c r="I24" i="1"/>
  <c r="K24" i="1"/>
  <c r="O24" i="1"/>
  <c r="Q24" i="1"/>
  <c r="Q25" i="1"/>
  <c r="O25" i="1"/>
  <c r="K25" i="1"/>
  <c r="I25" i="1"/>
  <c r="G25" i="1"/>
  <c r="M25" i="1" s="1"/>
  <c r="G26" i="1"/>
  <c r="M26" i="1" s="1"/>
  <c r="I26" i="1"/>
  <c r="K26" i="1"/>
  <c r="O26" i="1"/>
  <c r="Q26" i="1"/>
  <c r="G33" i="1"/>
  <c r="M33" i="1" s="1"/>
  <c r="I33" i="1"/>
  <c r="K33" i="1"/>
  <c r="O33" i="1"/>
  <c r="Q33" i="1"/>
  <c r="Q20" i="1"/>
  <c r="O20" i="1"/>
  <c r="K20" i="1"/>
  <c r="I20" i="1"/>
  <c r="G20" i="1"/>
  <c r="M20" i="1" s="1"/>
  <c r="Q19" i="1"/>
  <c r="O19" i="1"/>
  <c r="K19" i="1"/>
  <c r="I19" i="1"/>
  <c r="G19" i="1"/>
  <c r="M19" i="1" s="1"/>
  <c r="G14" i="1" l="1"/>
  <c r="M14" i="1" s="1"/>
  <c r="I14" i="1"/>
  <c r="K14" i="1"/>
  <c r="O14" i="1"/>
  <c r="Q14" i="1"/>
  <c r="G15" i="1"/>
  <c r="M15" i="1" s="1"/>
  <c r="I15" i="1"/>
  <c r="K15" i="1"/>
  <c r="O15" i="1"/>
  <c r="Q15" i="1"/>
  <c r="G57" i="1" l="1"/>
  <c r="M57" i="1" s="1"/>
  <c r="I57" i="1"/>
  <c r="K57" i="1"/>
  <c r="O57" i="1"/>
  <c r="Q57" i="1"/>
  <c r="G58" i="1"/>
  <c r="M58" i="1" s="1"/>
  <c r="I58" i="1"/>
  <c r="K58" i="1"/>
  <c r="O58" i="1"/>
  <c r="Q58" i="1"/>
  <c r="G59" i="1"/>
  <c r="M59" i="1" s="1"/>
  <c r="I59" i="1"/>
  <c r="K59" i="1"/>
  <c r="O59" i="1"/>
  <c r="Q59" i="1"/>
  <c r="G46" i="1"/>
  <c r="M46" i="1" s="1"/>
  <c r="I46" i="1"/>
  <c r="K46" i="1"/>
  <c r="O46" i="1"/>
  <c r="Q46" i="1"/>
  <c r="G47" i="1"/>
  <c r="M47" i="1" s="1"/>
  <c r="I47" i="1"/>
  <c r="K47" i="1"/>
  <c r="O47" i="1"/>
  <c r="Q47" i="1"/>
  <c r="G48" i="1"/>
  <c r="M48" i="1" s="1"/>
  <c r="I48" i="1"/>
  <c r="K48" i="1"/>
  <c r="O48" i="1"/>
  <c r="Q48" i="1"/>
  <c r="G49" i="1"/>
  <c r="M49" i="1" s="1"/>
  <c r="I49" i="1"/>
  <c r="K49" i="1"/>
  <c r="O49" i="1"/>
  <c r="Q49" i="1"/>
  <c r="G39" i="1"/>
  <c r="M39" i="1" s="1"/>
  <c r="I39" i="1"/>
  <c r="K39" i="1"/>
  <c r="O39" i="1"/>
  <c r="Q39" i="1"/>
  <c r="G40" i="1"/>
  <c r="M40" i="1" s="1"/>
  <c r="I40" i="1"/>
  <c r="K40" i="1"/>
  <c r="O40" i="1"/>
  <c r="Q40" i="1"/>
  <c r="G41" i="1"/>
  <c r="M41" i="1" s="1"/>
  <c r="I41" i="1"/>
  <c r="K41" i="1"/>
  <c r="O41" i="1"/>
  <c r="Q41" i="1"/>
  <c r="G42" i="1"/>
  <c r="M42" i="1" s="1"/>
  <c r="I42" i="1"/>
  <c r="K42" i="1"/>
  <c r="O42" i="1"/>
  <c r="Q42" i="1"/>
  <c r="G9" i="1"/>
  <c r="M9" i="1" s="1"/>
  <c r="I9" i="1"/>
  <c r="K9" i="1"/>
  <c r="O9" i="1"/>
  <c r="Q9" i="1"/>
  <c r="G10" i="1"/>
  <c r="M10" i="1" s="1"/>
  <c r="I10" i="1"/>
  <c r="K10" i="1"/>
  <c r="O10" i="1"/>
  <c r="Q10" i="1"/>
  <c r="G11" i="1"/>
  <c r="M11" i="1" s="1"/>
  <c r="I11" i="1"/>
  <c r="K11" i="1"/>
  <c r="O11" i="1"/>
  <c r="Q11" i="1"/>
  <c r="G12" i="1"/>
  <c r="M12" i="1" s="1"/>
  <c r="I12" i="1"/>
  <c r="K12" i="1"/>
  <c r="O12" i="1"/>
  <c r="Q12" i="1"/>
  <c r="G13" i="1"/>
  <c r="M13" i="1" s="1"/>
  <c r="I13" i="1"/>
  <c r="K13" i="1"/>
  <c r="O13" i="1"/>
  <c r="Q13" i="1"/>
  <c r="G16" i="1"/>
  <c r="M16" i="1" s="1"/>
  <c r="I16" i="1"/>
  <c r="K16" i="1"/>
  <c r="O16" i="1"/>
  <c r="Q16" i="1"/>
  <c r="G17" i="1"/>
  <c r="M17" i="1" s="1"/>
  <c r="I17" i="1"/>
  <c r="K17" i="1"/>
  <c r="O17" i="1"/>
  <c r="Q17" i="1"/>
  <c r="G18" i="1"/>
  <c r="M18" i="1" s="1"/>
  <c r="I18" i="1"/>
  <c r="K18" i="1"/>
  <c r="O18" i="1"/>
  <c r="Q18" i="1"/>
  <c r="G21" i="1"/>
  <c r="M21" i="1" s="1"/>
  <c r="I21" i="1"/>
  <c r="K21" i="1"/>
  <c r="O21" i="1"/>
  <c r="Q21" i="1"/>
  <c r="G22" i="1"/>
  <c r="M22" i="1" s="1"/>
  <c r="I22" i="1"/>
  <c r="K22" i="1"/>
  <c r="O22" i="1"/>
  <c r="Q22" i="1"/>
  <c r="G23" i="1"/>
  <c r="M23" i="1" s="1"/>
  <c r="I23" i="1"/>
  <c r="K23" i="1"/>
  <c r="O23" i="1"/>
  <c r="Q23" i="1"/>
  <c r="G27" i="1"/>
  <c r="M27" i="1" s="1"/>
  <c r="I27" i="1"/>
  <c r="K27" i="1"/>
  <c r="O27" i="1"/>
  <c r="Q27" i="1"/>
  <c r="G28" i="1"/>
  <c r="M28" i="1" s="1"/>
  <c r="I28" i="1"/>
  <c r="K28" i="1"/>
  <c r="O28" i="1"/>
  <c r="Q28" i="1"/>
  <c r="G29" i="1"/>
  <c r="I29" i="1"/>
  <c r="K29" i="1"/>
  <c r="M29" i="1"/>
  <c r="O29" i="1"/>
  <c r="Q29" i="1"/>
  <c r="G30" i="1"/>
  <c r="M30" i="1" s="1"/>
  <c r="I30" i="1"/>
  <c r="K30" i="1"/>
  <c r="O30" i="1"/>
  <c r="Q30" i="1"/>
  <c r="G31" i="1"/>
  <c r="M31" i="1" s="1"/>
  <c r="I31" i="1"/>
  <c r="K31" i="1"/>
  <c r="O31" i="1"/>
  <c r="Q31" i="1"/>
  <c r="G32" i="1"/>
  <c r="M32" i="1" s="1"/>
  <c r="I32" i="1"/>
  <c r="K32" i="1"/>
  <c r="O32" i="1"/>
  <c r="Q32" i="1"/>
  <c r="G34" i="1"/>
  <c r="M34" i="1" s="1"/>
  <c r="I34" i="1"/>
  <c r="K34" i="1"/>
  <c r="O34" i="1"/>
  <c r="Q34" i="1"/>
  <c r="G35" i="1"/>
  <c r="M35" i="1" s="1"/>
  <c r="I35" i="1"/>
  <c r="K35" i="1"/>
  <c r="O35" i="1"/>
  <c r="Q35" i="1"/>
  <c r="Q56" i="1"/>
  <c r="O56" i="1"/>
  <c r="K56" i="1"/>
  <c r="I56" i="1"/>
  <c r="G56" i="1"/>
  <c r="M56" i="1" s="1"/>
  <c r="Q53" i="1"/>
  <c r="O53" i="1"/>
  <c r="K53" i="1"/>
  <c r="I53" i="1"/>
  <c r="G53" i="1"/>
  <c r="M53" i="1" s="1"/>
  <c r="Q52" i="1"/>
  <c r="O52" i="1"/>
  <c r="K52" i="1"/>
  <c r="I52" i="1"/>
  <c r="G52" i="1"/>
  <c r="G51" i="1" s="1"/>
  <c r="Q8" i="1"/>
  <c r="O8" i="1"/>
  <c r="K8" i="1"/>
  <c r="I8" i="1"/>
  <c r="G8" i="1"/>
  <c r="M8" i="1" s="1"/>
  <c r="Q45" i="1"/>
  <c r="O45" i="1"/>
  <c r="K45" i="1"/>
  <c r="I45" i="1"/>
  <c r="G45" i="1"/>
  <c r="M45" i="1" s="1"/>
  <c r="Q38" i="1"/>
  <c r="O38" i="1"/>
  <c r="K38" i="1"/>
  <c r="I38" i="1"/>
  <c r="G38" i="1"/>
  <c r="M38" i="1" s="1"/>
  <c r="I55" i="1" l="1"/>
  <c r="K55" i="1"/>
  <c r="O55" i="1"/>
  <c r="O51" i="1" s="1"/>
  <c r="O44" i="1" s="1"/>
  <c r="O37" i="1" s="1"/>
  <c r="O7" i="1" s="1"/>
  <c r="M52" i="1"/>
  <c r="G55" i="1"/>
  <c r="Q55" i="1"/>
  <c r="Q51" i="1" s="1"/>
  <c r="Q44" i="1" s="1"/>
  <c r="Q37" i="1" s="1"/>
  <c r="Q7" i="1" s="1"/>
  <c r="M55" i="1"/>
  <c r="G7" i="1"/>
  <c r="I51" i="1"/>
  <c r="I44" i="1" s="1"/>
  <c r="I37" i="1" s="1"/>
  <c r="I7" i="1" s="1"/>
  <c r="K51" i="1"/>
  <c r="K44" i="1" s="1"/>
  <c r="K37" i="1" s="1"/>
  <c r="K7" i="1" s="1"/>
  <c r="G44" i="1"/>
  <c r="G37" i="1"/>
  <c r="M51" i="1" l="1"/>
  <c r="M44" i="1" s="1"/>
  <c r="M37" i="1" s="1"/>
  <c r="M7" i="1" s="1"/>
  <c r="G61" i="1"/>
</calcChain>
</file>

<file path=xl/sharedStrings.xml><?xml version="1.0" encoding="utf-8"?>
<sst xmlns="http://schemas.openxmlformats.org/spreadsheetml/2006/main" count="347" uniqueCount="133">
  <si>
    <t>Celkem</t>
  </si>
  <si>
    <t>MJ</t>
  </si>
  <si>
    <t>ks</t>
  </si>
  <si>
    <t>Ocelové nosné konstrukce pro přístroje do100kg</t>
  </si>
  <si>
    <t>m</t>
  </si>
  <si>
    <t>Ukončení vodiče do 2,5mm2</t>
  </si>
  <si>
    <t>Vázací pásek 360x4,8 černý</t>
  </si>
  <si>
    <t>Vázací pásek 280x3,6 černý</t>
  </si>
  <si>
    <t>Koordinace s ostatními profesemi</t>
  </si>
  <si>
    <t>Stavební přípomoce</t>
  </si>
  <si>
    <t>Ekologická likvidace odpadu</t>
  </si>
  <si>
    <t>Zařízení staveniště</t>
  </si>
  <si>
    <t>autoplošina do 20m</t>
  </si>
  <si>
    <t>hod</t>
  </si>
  <si>
    <t>Demontáž stávajícího zařízení</t>
  </si>
  <si>
    <t>Úprava stávajícího zařízení</t>
  </si>
  <si>
    <t>Zabezpečení pracoviště</t>
  </si>
  <si>
    <t>Vyhledání připojovacího místa</t>
  </si>
  <si>
    <t>Spolupráce s dodavatelem při zapojování a zkouškách</t>
  </si>
  <si>
    <t>Výchozí revize NN</t>
  </si>
  <si>
    <t>Dokumentace skutečného provedení stavby</t>
  </si>
  <si>
    <t>Příprava ke komplexní zkoušce</t>
  </si>
  <si>
    <t>Zaučení obsluhy</t>
  </si>
  <si>
    <t>Spolupráce s revizním technikem</t>
  </si>
  <si>
    <t>Položkový soupis prací a dodávek</t>
  </si>
  <si>
    <t>S:</t>
  </si>
  <si>
    <t>1284_05_21</t>
  </si>
  <si>
    <t>MODERNIZACE ÚSTŘEDNÍHO AUTOBUSOVÉHO NÁDRAŽÍ ZVONAŘKA</t>
  </si>
  <si>
    <t>O:</t>
  </si>
  <si>
    <t>R:</t>
  </si>
  <si>
    <t>D.1.4.4</t>
  </si>
  <si>
    <t>Silnoproudá elektrotechnika</t>
  </si>
  <si>
    <t>P.č.</t>
  </si>
  <si>
    <t>Číslo položky</t>
  </si>
  <si>
    <t>Název položky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</si>
  <si>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</si>
  <si>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</si>
  <si>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</si>
  <si>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</si>
  <si>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</si>
  <si>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</si>
  <si>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</si>
  <si>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</si>
  <si>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</si>
  <si>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</si>
  <si>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</si>
  <si>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</si>
  <si>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</si>
  <si>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</si>
  <si>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</si>
  <si>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Díl:</t>
  </si>
  <si>
    <t>_01</t>
  </si>
  <si>
    <t>Pol__01</t>
  </si>
  <si>
    <t>Vlastní</t>
  </si>
  <si>
    <t>Indiv</t>
  </si>
  <si>
    <t>_02</t>
  </si>
  <si>
    <t>Pol__02</t>
  </si>
  <si>
    <t>Pol__03</t>
  </si>
  <si>
    <t>_03</t>
  </si>
  <si>
    <t>Pol__04</t>
  </si>
  <si>
    <t>Pol__05</t>
  </si>
  <si>
    <t>Elektroinstalace</t>
  </si>
  <si>
    <t>SIL - PARKOVIŠTĚ STŘECHA</t>
  </si>
  <si>
    <t>Ostatní</t>
  </si>
  <si>
    <t>Revize a zkoušky</t>
  </si>
  <si>
    <t>_04</t>
  </si>
  <si>
    <t>_05</t>
  </si>
  <si>
    <t>Pol__06</t>
  </si>
  <si>
    <t>Pol__07</t>
  </si>
  <si>
    <t>Pol__08</t>
  </si>
  <si>
    <t>Pol__09</t>
  </si>
  <si>
    <t>Pol__10</t>
  </si>
  <si>
    <t>Pol__11</t>
  </si>
  <si>
    <t>Pol__12</t>
  </si>
  <si>
    <t>Pol__13</t>
  </si>
  <si>
    <t>Pol__14</t>
  </si>
  <si>
    <t>Pol__15</t>
  </si>
  <si>
    <t>Pol__16</t>
  </si>
  <si>
    <t>Pol__17</t>
  </si>
  <si>
    <t>Pol__18</t>
  </si>
  <si>
    <t>Pol__19</t>
  </si>
  <si>
    <t>Pol__20</t>
  </si>
  <si>
    <t>Pol__26</t>
  </si>
  <si>
    <t>Pol__31</t>
  </si>
  <si>
    <t>Pol__32</t>
  </si>
  <si>
    <t>Pol__21</t>
  </si>
  <si>
    <t>Pol__33</t>
  </si>
  <si>
    <t>Pol__22</t>
  </si>
  <si>
    <t>Pol__23</t>
  </si>
  <si>
    <t>Pol__24</t>
  </si>
  <si>
    <t>Pol__25</t>
  </si>
  <si>
    <t>Pol__27</t>
  </si>
  <si>
    <t>Pol__28</t>
  </si>
  <si>
    <t>Pol__29</t>
  </si>
  <si>
    <t>Pol__30</t>
  </si>
  <si>
    <t>Pol__34</t>
  </si>
  <si>
    <t>Pol__35</t>
  </si>
  <si>
    <t>Pol__36</t>
  </si>
  <si>
    <t>CYKY-J 3x1,5</t>
  </si>
  <si>
    <t>CYKY-J 3x2,5</t>
  </si>
  <si>
    <t>Úprava rozvaděče VO (výměna dvířek, nové vývodky …)</t>
  </si>
  <si>
    <t>Ukončení kabelu smršťovací záklopkou 5x16mm2</t>
  </si>
  <si>
    <t>Vrtání a utěsnění prostupu střechou</t>
  </si>
  <si>
    <t>Průvleková chemická kotva do betonu M22/200</t>
  </si>
  <si>
    <t>1-CYKY-J 5x16</t>
  </si>
  <si>
    <t>Ocelová trubka závitová 40mm, žárově zinkovaná, včetně uchycení a příslušenství</t>
  </si>
  <si>
    <t>Venkovní LED svítidlo, 29W, 3594lm, 4000K, IP66</t>
  </si>
  <si>
    <t>Stožár paticový ocelový 6m, žárově zinkovaný, elektrovýzbroj, povrchová úprava černá barva</t>
  </si>
  <si>
    <t>T výložník 180°, žárově zinkovaný, povrchová úprava černá barva</t>
  </si>
  <si>
    <t>CYKY-J 5x4</t>
  </si>
  <si>
    <t>Ukončení vodiče do 4mm2</t>
  </si>
  <si>
    <t>Chránička ohebná 32mm, PVC, UV stabilní, vysoká mechanická odolnost</t>
  </si>
  <si>
    <t>Svařování zemnícího pásku (elektroda)</t>
  </si>
  <si>
    <t>Ochranný nátěr gumosvaltem</t>
  </si>
  <si>
    <t>Drát FeZn 10mm (0,62 kg/m)</t>
  </si>
  <si>
    <t>Krabicová svorka 4x1-2,5</t>
  </si>
  <si>
    <t>kg</t>
  </si>
  <si>
    <t>Svorka připojovací SP</t>
  </si>
  <si>
    <t>Krabice šedá, IP65, (93x93x55mm)</t>
  </si>
  <si>
    <t>Elektroinstalační trubka tuhá 32mm, světle šedá, včetně uchycení a příslušenství</t>
  </si>
  <si>
    <t>Chránička dvouplášťová korugovaná ohebná 40mm, HDPE, UV stabilní</t>
  </si>
  <si>
    <t>Ukončení vodiče do 6mm2</t>
  </si>
  <si>
    <t>H07 V-K (CYA) 1x6</t>
  </si>
  <si>
    <t>Pol__37</t>
  </si>
  <si>
    <t>Pol__38</t>
  </si>
  <si>
    <t>Pol__40</t>
  </si>
  <si>
    <t>Pol__39</t>
  </si>
  <si>
    <t>Pol__41</t>
  </si>
  <si>
    <t>Pol__42</t>
  </si>
  <si>
    <t>Pol__43</t>
  </si>
  <si>
    <t>Pol__44</t>
  </si>
  <si>
    <t xml:space="preserve">Při zpracování nabídky je nutné vycházet ze všech částí dokumentace (technické zprávy,všech výkresů). Povinností dodavatele je překontrolovat specifikaci materiálu a případný chybějící materiál nebo výkony doplnit a ocenit. Součástí ceny musí být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které se na ně vztahují. </t>
  </si>
  <si>
    <t>Všechna el.zařízení, systémy  a konstrukce budou oceňovány a dodávány plně funkční, tj. včetně všech komponentů, upevňovacích prvků, podpor, prostupů apod. Ceny obsahují náklady na přesun hmot  a případný odvoz sutě, pokud není v zadávacích podmínkách uvedeno jinak. Veškeré uváděné zařízení jsou referenční.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</si>
</sst>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0" fillId="0" borderId="3" xfId="0" applyFon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0" borderId="0" xfId="0" applyBorder="1"/>
    <xf numFmtId="0" fontId="0" fillId="2" borderId="3" xfId="0" applyFont="1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3" borderId="3" xfId="0" applyFill="1" applyBorder="1"/>
    <xf numFmtId="49" fontId="0" fillId="3" borderId="3" xfId="0" applyNumberFormat="1" applyFill="1" applyBorder="1"/>
    <xf numFmtId="0" fontId="0" fillId="3" borderId="3" xfId="0" applyFill="1" applyBorder="1" applyAlignment="1">
      <alignment horizontal="center"/>
    </xf>
    <xf numFmtId="0" fontId="0" fillId="3" borderId="3" xfId="0" applyFill="1" applyBorder="1" applyAlignment="1">
      <alignment wrapText="1"/>
    </xf>
    <xf numFmtId="0" fontId="4" fillId="2" borderId="6" xfId="0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shrinkToFit="1"/>
    </xf>
    <xf numFmtId="164" fontId="4" fillId="2" borderId="1" xfId="0" applyNumberFormat="1" applyFont="1" applyFill="1" applyBorder="1" applyAlignment="1">
      <alignment vertical="top" shrinkToFit="1"/>
    </xf>
    <xf numFmtId="4" fontId="4" fillId="2" borderId="1" xfId="0" applyNumberFormat="1" applyFont="1" applyFill="1" applyBorder="1" applyAlignment="1">
      <alignment vertical="top" shrinkToFit="1"/>
    </xf>
    <xf numFmtId="4" fontId="4" fillId="2" borderId="7" xfId="0" applyNumberFormat="1" applyFont="1" applyFill="1" applyBorder="1" applyAlignment="1">
      <alignment vertical="top" shrinkToFit="1"/>
    </xf>
    <xf numFmtId="0" fontId="5" fillId="0" borderId="0" xfId="0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shrinkToFit="1"/>
    </xf>
    <xf numFmtId="164" fontId="5" fillId="0" borderId="0" xfId="0" applyNumberFormat="1" applyFont="1" applyBorder="1" applyAlignment="1">
      <alignment vertical="top" shrinkToFit="1"/>
    </xf>
    <xf numFmtId="4" fontId="5" fillId="0" borderId="0" xfId="0" applyNumberFormat="1" applyFont="1" applyBorder="1" applyAlignment="1">
      <alignment vertical="top" shrinkToFit="1"/>
    </xf>
    <xf numFmtId="0" fontId="4" fillId="2" borderId="5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vertical="top"/>
    </xf>
    <xf numFmtId="4" fontId="4" fillId="2" borderId="4" xfId="0" applyNumberFormat="1" applyFont="1" applyFill="1" applyBorder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0" xfId="0" applyAlignment="1">
      <alignment horizontal="left" vertical="top" wrapText="1"/>
    </xf>
    <xf numFmtId="0" fontId="5" fillId="0" borderId="3" xfId="0" applyFont="1" applyBorder="1" applyAlignment="1">
      <alignment vertical="top"/>
    </xf>
    <xf numFmtId="49" fontId="5" fillId="0" borderId="3" xfId="0" applyNumberFormat="1" applyFont="1" applyBorder="1" applyAlignment="1">
      <alignment vertical="top"/>
    </xf>
    <xf numFmtId="49" fontId="5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shrinkToFit="1"/>
    </xf>
    <xf numFmtId="164" fontId="5" fillId="0" borderId="3" xfId="0" applyNumberFormat="1" applyFont="1" applyFill="1" applyBorder="1" applyAlignment="1">
      <alignment vertical="top" shrinkToFit="1"/>
    </xf>
    <xf numFmtId="4" fontId="5" fillId="4" borderId="3" xfId="0" applyNumberFormat="1" applyFont="1" applyFill="1" applyBorder="1" applyAlignment="1" applyProtection="1">
      <alignment vertical="top" shrinkToFit="1"/>
      <protection locked="0"/>
    </xf>
    <xf numFmtId="4" fontId="5" fillId="0" borderId="3" xfId="0" applyNumberFormat="1" applyFont="1" applyBorder="1" applyAlignment="1">
      <alignment vertical="top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showGridLines="0" tabSelected="1" view="pageBreakPreview" zoomScale="130" zoomScaleNormal="100" zoomScaleSheetLayoutView="130" workbookViewId="0">
      <selection activeCell="S3" sqref="S3"/>
    </sheetView>
  </sheetViews>
  <sheetFormatPr defaultColWidth="9.140625" defaultRowHeight="12.75" x14ac:dyDescent="0.2"/>
  <cols>
    <col min="1" max="1" width="4.42578125" style="3" bestFit="1" customWidth="1"/>
    <col min="2" max="2" width="10.85546875" style="3" customWidth="1"/>
    <col min="3" max="3" width="72.28515625" style="3" customWidth="1"/>
    <col min="4" max="4" width="6" style="3" customWidth="1"/>
    <col min="5" max="5" width="9.42578125" style="3" customWidth="1"/>
    <col min="6" max="6" width="13.5703125" style="3" customWidth="1"/>
    <col min="7" max="7" width="20.7109375" style="3" customWidth="1"/>
    <col min="8" max="17" width="9.140625" style="3" hidden="1" customWidth="1"/>
    <col min="18" max="16384" width="9.140625" style="3"/>
  </cols>
  <sheetData>
    <row r="1" spans="1:20" ht="15.75" x14ac:dyDescent="0.25">
      <c r="A1" s="35" t="s">
        <v>24</v>
      </c>
      <c r="B1" s="35"/>
      <c r="C1" s="35"/>
      <c r="D1" s="35"/>
      <c r="E1" s="35"/>
      <c r="F1" s="35"/>
      <c r="G1" s="35"/>
      <c r="H1"/>
      <c r="I1"/>
      <c r="J1"/>
      <c r="K1"/>
      <c r="L1"/>
      <c r="M1"/>
      <c r="N1"/>
      <c r="O1"/>
      <c r="P1"/>
      <c r="Q1"/>
      <c r="R1"/>
      <c r="S1"/>
      <c r="T1"/>
    </row>
    <row r="2" spans="1:20" x14ac:dyDescent="0.2">
      <c r="A2" s="4" t="s">
        <v>25</v>
      </c>
      <c r="B2" s="5" t="s">
        <v>26</v>
      </c>
      <c r="C2" s="36" t="s">
        <v>27</v>
      </c>
      <c r="D2" s="37"/>
      <c r="E2" s="37"/>
      <c r="F2" s="37"/>
      <c r="G2" s="38"/>
      <c r="H2"/>
      <c r="I2"/>
      <c r="J2"/>
      <c r="K2"/>
      <c r="L2"/>
      <c r="M2"/>
      <c r="N2"/>
      <c r="O2"/>
      <c r="P2"/>
      <c r="Q2"/>
      <c r="R2" s="6"/>
      <c r="S2"/>
      <c r="T2"/>
    </row>
    <row r="3" spans="1:20" x14ac:dyDescent="0.2">
      <c r="A3" s="4" t="s">
        <v>28</v>
      </c>
      <c r="B3" s="5"/>
      <c r="C3" s="36" t="s">
        <v>62</v>
      </c>
      <c r="D3" s="37"/>
      <c r="E3" s="37"/>
      <c r="F3" s="37"/>
      <c r="G3" s="38"/>
      <c r="H3"/>
      <c r="I3"/>
      <c r="J3"/>
      <c r="K3"/>
      <c r="L3"/>
      <c r="M3"/>
      <c r="N3"/>
      <c r="O3"/>
      <c r="P3"/>
      <c r="Q3"/>
      <c r="R3" s="6"/>
      <c r="S3"/>
      <c r="T3"/>
    </row>
    <row r="4" spans="1:20" x14ac:dyDescent="0.2">
      <c r="A4" s="7" t="s">
        <v>29</v>
      </c>
      <c r="B4" s="8" t="s">
        <v>30</v>
      </c>
      <c r="C4" s="39" t="s">
        <v>31</v>
      </c>
      <c r="D4" s="40"/>
      <c r="E4" s="40"/>
      <c r="F4" s="40"/>
      <c r="G4" s="41"/>
      <c r="H4"/>
      <c r="I4"/>
      <c r="J4"/>
      <c r="K4"/>
      <c r="L4"/>
      <c r="M4"/>
      <c r="N4"/>
      <c r="O4"/>
      <c r="P4"/>
      <c r="Q4"/>
      <c r="R4" s="6"/>
      <c r="S4"/>
      <c r="T4"/>
    </row>
    <row r="5" spans="1:20" x14ac:dyDescent="0.2">
      <c r="A5"/>
      <c r="B5" s="9"/>
      <c r="C5" s="9"/>
      <c r="D5" s="10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</row>
    <row r="6" spans="1:20" ht="38.25" x14ac:dyDescent="0.2">
      <c r="A6" s="11" t="s">
        <v>32</v>
      </c>
      <c r="B6" s="12" t="s">
        <v>33</v>
      </c>
      <c r="C6" s="12" t="s">
        <v>34</v>
      </c>
      <c r="D6" s="13" t="s">
        <v>1</v>
      </c>
      <c r="E6" s="11" t="s">
        <v>35</v>
      </c>
      <c r="F6" s="11" t="s">
        <v>36</v>
      </c>
      <c r="G6" s="11" t="s">
        <v>0</v>
      </c>
      <c r="H6" s="14" t="s">
        <v>37</v>
      </c>
      <c r="I6" s="14" t="s">
        <v>38</v>
      </c>
      <c r="J6" s="14" t="s">
        <v>39</v>
      </c>
      <c r="K6" s="14" t="s">
        <v>40</v>
      </c>
      <c r="L6" s="14" t="s">
        <v>41</v>
      </c>
      <c r="M6" s="14" t="s">
        <v>42</v>
      </c>
      <c r="N6" s="14" t="s">
        <v>43</v>
      </c>
      <c r="O6" s="14" t="s">
        <v>44</v>
      </c>
      <c r="P6" s="14" t="s">
        <v>45</v>
      </c>
      <c r="Q6" s="14" t="s">
        <v>46</v>
      </c>
      <c r="R6" s="14" t="s">
        <v>47</v>
      </c>
      <c r="S6" s="14" t="s">
        <v>48</v>
      </c>
      <c r="T6" s="14" t="s">
        <v>49</v>
      </c>
    </row>
    <row r="7" spans="1:20" x14ac:dyDescent="0.2">
      <c r="A7" s="15" t="s">
        <v>50</v>
      </c>
      <c r="B7" s="16" t="s">
        <v>51</v>
      </c>
      <c r="C7" s="17" t="s">
        <v>61</v>
      </c>
      <c r="D7" s="18"/>
      <c r="E7" s="19"/>
      <c r="F7" s="20"/>
      <c r="G7" s="20">
        <f>SUMIF(G8:G35,"&lt;&gt;NOR",G8:G35)</f>
        <v>0</v>
      </c>
      <c r="H7" s="20"/>
      <c r="I7" s="20">
        <f>SUM(I8:I62)</f>
        <v>0</v>
      </c>
      <c r="J7" s="20"/>
      <c r="K7" s="20">
        <f>SUM(K8:K62)</f>
        <v>0</v>
      </c>
      <c r="L7" s="20"/>
      <c r="M7" s="20">
        <f>SUM(M8:M62)</f>
        <v>0</v>
      </c>
      <c r="N7" s="20"/>
      <c r="O7" s="20">
        <f>SUM(O8:O62)</f>
        <v>0</v>
      </c>
      <c r="P7" s="20"/>
      <c r="Q7" s="20">
        <f>SUM(Q8:Q62)</f>
        <v>0</v>
      </c>
      <c r="R7" s="20"/>
      <c r="S7" s="20"/>
      <c r="T7" s="21"/>
    </row>
    <row r="8" spans="1:20" x14ac:dyDescent="0.2">
      <c r="A8" s="43">
        <v>1</v>
      </c>
      <c r="B8" s="44" t="s">
        <v>52</v>
      </c>
      <c r="C8" s="45" t="s">
        <v>100</v>
      </c>
      <c r="D8" s="46" t="s">
        <v>2</v>
      </c>
      <c r="E8" s="47">
        <v>1</v>
      </c>
      <c r="F8" s="48">
        <v>0</v>
      </c>
      <c r="G8" s="49">
        <f>ROUND(E8*F8,2)</f>
        <v>0</v>
      </c>
      <c r="H8" s="48"/>
      <c r="I8" s="49">
        <f>ROUND(E8*H8,2)</f>
        <v>0</v>
      </c>
      <c r="J8" s="48">
        <v>0</v>
      </c>
      <c r="K8" s="49">
        <f>ROUND(E8*J8,2)</f>
        <v>0</v>
      </c>
      <c r="L8" s="49">
        <v>21</v>
      </c>
      <c r="M8" s="49">
        <f>G8*(1+L8/100)</f>
        <v>0</v>
      </c>
      <c r="N8" s="49">
        <v>0</v>
      </c>
      <c r="O8" s="49">
        <f>ROUND(E8*N8,2)</f>
        <v>0</v>
      </c>
      <c r="P8" s="49">
        <v>0</v>
      </c>
      <c r="Q8" s="49">
        <f>ROUND(E8*P8,2)</f>
        <v>0</v>
      </c>
      <c r="R8" s="49"/>
      <c r="S8" s="49" t="s">
        <v>53</v>
      </c>
      <c r="T8" s="49" t="s">
        <v>54</v>
      </c>
    </row>
    <row r="9" spans="1:20" x14ac:dyDescent="0.2">
      <c r="A9" s="43">
        <v>2</v>
      </c>
      <c r="B9" s="44" t="s">
        <v>56</v>
      </c>
      <c r="C9" s="45" t="s">
        <v>3</v>
      </c>
      <c r="D9" s="46" t="s">
        <v>2</v>
      </c>
      <c r="E9" s="47">
        <v>2</v>
      </c>
      <c r="F9" s="48">
        <v>0</v>
      </c>
      <c r="G9" s="49">
        <f t="shared" ref="G9:G35" si="0">ROUND(E9*F9,2)</f>
        <v>0</v>
      </c>
      <c r="H9" s="48"/>
      <c r="I9" s="49">
        <f t="shared" ref="I9:I35" si="1">ROUND(E9*H9,2)</f>
        <v>0</v>
      </c>
      <c r="J9" s="48">
        <v>0</v>
      </c>
      <c r="K9" s="49">
        <f t="shared" ref="K9:K35" si="2">ROUND(E9*J9,2)</f>
        <v>0</v>
      </c>
      <c r="L9" s="49">
        <v>21</v>
      </c>
      <c r="M9" s="49">
        <f t="shared" ref="M9:M35" si="3">G9*(1+L9/100)</f>
        <v>0</v>
      </c>
      <c r="N9" s="49">
        <v>0</v>
      </c>
      <c r="O9" s="49">
        <f t="shared" ref="O9:O35" si="4">ROUND(E9*N9,2)</f>
        <v>0</v>
      </c>
      <c r="P9" s="49">
        <v>0</v>
      </c>
      <c r="Q9" s="49">
        <f t="shared" ref="Q9:Q35" si="5">ROUND(E9*P9,2)</f>
        <v>0</v>
      </c>
      <c r="R9" s="49"/>
      <c r="S9" s="49" t="s">
        <v>53</v>
      </c>
      <c r="T9" s="49" t="s">
        <v>54</v>
      </c>
    </row>
    <row r="10" spans="1:20" x14ac:dyDescent="0.2">
      <c r="A10" s="43">
        <v>3</v>
      </c>
      <c r="B10" s="44" t="s">
        <v>57</v>
      </c>
      <c r="C10" s="45" t="s">
        <v>102</v>
      </c>
      <c r="D10" s="46" t="s">
        <v>2</v>
      </c>
      <c r="E10" s="47">
        <v>2</v>
      </c>
      <c r="F10" s="48">
        <v>0</v>
      </c>
      <c r="G10" s="49">
        <f t="shared" si="0"/>
        <v>0</v>
      </c>
      <c r="H10" s="48"/>
      <c r="I10" s="49">
        <f t="shared" si="1"/>
        <v>0</v>
      </c>
      <c r="J10" s="48">
        <v>0</v>
      </c>
      <c r="K10" s="49">
        <f t="shared" si="2"/>
        <v>0</v>
      </c>
      <c r="L10" s="49">
        <v>21</v>
      </c>
      <c r="M10" s="49">
        <f t="shared" si="3"/>
        <v>0</v>
      </c>
      <c r="N10" s="49">
        <v>0</v>
      </c>
      <c r="O10" s="49">
        <f t="shared" si="4"/>
        <v>0</v>
      </c>
      <c r="P10" s="49">
        <v>0</v>
      </c>
      <c r="Q10" s="49">
        <f t="shared" si="5"/>
        <v>0</v>
      </c>
      <c r="R10" s="49"/>
      <c r="S10" s="49" t="s">
        <v>53</v>
      </c>
      <c r="T10" s="49" t="s">
        <v>54</v>
      </c>
    </row>
    <row r="11" spans="1:20" x14ac:dyDescent="0.2">
      <c r="A11" s="43">
        <v>4</v>
      </c>
      <c r="B11" s="44" t="s">
        <v>59</v>
      </c>
      <c r="C11" s="45" t="s">
        <v>105</v>
      </c>
      <c r="D11" s="46" t="s">
        <v>4</v>
      </c>
      <c r="E11" s="47">
        <v>254</v>
      </c>
      <c r="F11" s="48">
        <v>0</v>
      </c>
      <c r="G11" s="49">
        <f t="shared" si="0"/>
        <v>0</v>
      </c>
      <c r="H11" s="48"/>
      <c r="I11" s="49">
        <f t="shared" si="1"/>
        <v>0</v>
      </c>
      <c r="J11" s="48">
        <v>0</v>
      </c>
      <c r="K11" s="49">
        <f t="shared" si="2"/>
        <v>0</v>
      </c>
      <c r="L11" s="49">
        <v>21</v>
      </c>
      <c r="M11" s="49">
        <f t="shared" si="3"/>
        <v>0</v>
      </c>
      <c r="N11" s="49">
        <v>0</v>
      </c>
      <c r="O11" s="49">
        <f t="shared" si="4"/>
        <v>0</v>
      </c>
      <c r="P11" s="49">
        <v>0</v>
      </c>
      <c r="Q11" s="49">
        <f t="shared" si="5"/>
        <v>0</v>
      </c>
      <c r="R11" s="49"/>
      <c r="S11" s="49" t="s">
        <v>53</v>
      </c>
      <c r="T11" s="49" t="s">
        <v>54</v>
      </c>
    </row>
    <row r="12" spans="1:20" x14ac:dyDescent="0.2">
      <c r="A12" s="43">
        <v>5</v>
      </c>
      <c r="B12" s="44" t="s">
        <v>60</v>
      </c>
      <c r="C12" s="45" t="s">
        <v>111</v>
      </c>
      <c r="D12" s="46" t="s">
        <v>4</v>
      </c>
      <c r="E12" s="47">
        <v>18</v>
      </c>
      <c r="F12" s="48">
        <v>0</v>
      </c>
      <c r="G12" s="49">
        <f t="shared" si="0"/>
        <v>0</v>
      </c>
      <c r="H12" s="48"/>
      <c r="I12" s="49">
        <f t="shared" si="1"/>
        <v>0</v>
      </c>
      <c r="J12" s="48">
        <v>0</v>
      </c>
      <c r="K12" s="49">
        <f t="shared" si="2"/>
        <v>0</v>
      </c>
      <c r="L12" s="49">
        <v>21</v>
      </c>
      <c r="M12" s="49">
        <f t="shared" si="3"/>
        <v>0</v>
      </c>
      <c r="N12" s="49">
        <v>0</v>
      </c>
      <c r="O12" s="49">
        <f t="shared" si="4"/>
        <v>0</v>
      </c>
      <c r="P12" s="49">
        <v>0</v>
      </c>
      <c r="Q12" s="49">
        <f t="shared" si="5"/>
        <v>0</v>
      </c>
      <c r="R12" s="49"/>
      <c r="S12" s="49" t="s">
        <v>53</v>
      </c>
      <c r="T12" s="49" t="s">
        <v>54</v>
      </c>
    </row>
    <row r="13" spans="1:20" x14ac:dyDescent="0.2">
      <c r="A13" s="43">
        <v>6</v>
      </c>
      <c r="B13" s="44" t="s">
        <v>67</v>
      </c>
      <c r="C13" s="45" t="s">
        <v>107</v>
      </c>
      <c r="D13" s="46" t="s">
        <v>2</v>
      </c>
      <c r="E13" s="47">
        <v>9</v>
      </c>
      <c r="F13" s="48">
        <v>0</v>
      </c>
      <c r="G13" s="49">
        <f t="shared" si="0"/>
        <v>0</v>
      </c>
      <c r="H13" s="48"/>
      <c r="I13" s="49">
        <f t="shared" si="1"/>
        <v>0</v>
      </c>
      <c r="J13" s="48">
        <v>0</v>
      </c>
      <c r="K13" s="49">
        <f t="shared" si="2"/>
        <v>0</v>
      </c>
      <c r="L13" s="49">
        <v>21</v>
      </c>
      <c r="M13" s="49">
        <f t="shared" si="3"/>
        <v>0</v>
      </c>
      <c r="N13" s="49">
        <v>0</v>
      </c>
      <c r="O13" s="49">
        <f t="shared" si="4"/>
        <v>0</v>
      </c>
      <c r="P13" s="49">
        <v>0</v>
      </c>
      <c r="Q13" s="49">
        <f t="shared" si="5"/>
        <v>0</v>
      </c>
      <c r="R13" s="49"/>
      <c r="S13" s="49" t="s">
        <v>53</v>
      </c>
      <c r="T13" s="49" t="s">
        <v>54</v>
      </c>
    </row>
    <row r="14" spans="1:20" x14ac:dyDescent="0.2">
      <c r="A14" s="43">
        <v>7</v>
      </c>
      <c r="B14" s="44" t="s">
        <v>68</v>
      </c>
      <c r="C14" s="45" t="s">
        <v>108</v>
      </c>
      <c r="D14" s="46" t="s">
        <v>2</v>
      </c>
      <c r="E14" s="47">
        <v>9</v>
      </c>
      <c r="F14" s="48">
        <v>0</v>
      </c>
      <c r="G14" s="49">
        <f t="shared" ref="G14:G15" si="6">ROUND(E14*F14,2)</f>
        <v>0</v>
      </c>
      <c r="H14" s="48"/>
      <c r="I14" s="49">
        <f t="shared" ref="I14:I15" si="7">ROUND(E14*H14,2)</f>
        <v>0</v>
      </c>
      <c r="J14" s="48">
        <v>0</v>
      </c>
      <c r="K14" s="49">
        <f t="shared" ref="K14:K15" si="8">ROUND(E14*J14,2)</f>
        <v>0</v>
      </c>
      <c r="L14" s="49">
        <v>21</v>
      </c>
      <c r="M14" s="49">
        <f t="shared" ref="M14:M15" si="9">G14*(1+L14/100)</f>
        <v>0</v>
      </c>
      <c r="N14" s="49">
        <v>0</v>
      </c>
      <c r="O14" s="49">
        <f t="shared" ref="O14:O15" si="10">ROUND(E14*N14,2)</f>
        <v>0</v>
      </c>
      <c r="P14" s="49">
        <v>0</v>
      </c>
      <c r="Q14" s="49">
        <f t="shared" ref="Q14:Q15" si="11">ROUND(E14*P14,2)</f>
        <v>0</v>
      </c>
      <c r="R14" s="49"/>
      <c r="S14" s="49" t="s">
        <v>53</v>
      </c>
      <c r="T14" s="49" t="s">
        <v>54</v>
      </c>
    </row>
    <row r="15" spans="1:20" x14ac:dyDescent="0.2">
      <c r="A15" s="43">
        <v>8</v>
      </c>
      <c r="B15" s="44" t="s">
        <v>69</v>
      </c>
      <c r="C15" s="45" t="s">
        <v>106</v>
      </c>
      <c r="D15" s="46" t="s">
        <v>2</v>
      </c>
      <c r="E15" s="47">
        <v>18</v>
      </c>
      <c r="F15" s="48">
        <v>0</v>
      </c>
      <c r="G15" s="49">
        <f t="shared" si="6"/>
        <v>0</v>
      </c>
      <c r="H15" s="48"/>
      <c r="I15" s="49">
        <f t="shared" si="7"/>
        <v>0</v>
      </c>
      <c r="J15" s="48">
        <v>0</v>
      </c>
      <c r="K15" s="49">
        <f t="shared" si="8"/>
        <v>0</v>
      </c>
      <c r="L15" s="49">
        <v>21</v>
      </c>
      <c r="M15" s="49">
        <f t="shared" si="9"/>
        <v>0</v>
      </c>
      <c r="N15" s="49">
        <v>0</v>
      </c>
      <c r="O15" s="49">
        <f t="shared" si="10"/>
        <v>0</v>
      </c>
      <c r="P15" s="49">
        <v>0</v>
      </c>
      <c r="Q15" s="49">
        <f t="shared" si="11"/>
        <v>0</v>
      </c>
      <c r="R15" s="49"/>
      <c r="S15" s="49" t="s">
        <v>53</v>
      </c>
      <c r="T15" s="49" t="s">
        <v>54</v>
      </c>
    </row>
    <row r="16" spans="1:20" x14ac:dyDescent="0.2">
      <c r="A16" s="43">
        <v>9</v>
      </c>
      <c r="B16" s="44" t="s">
        <v>70</v>
      </c>
      <c r="C16" s="45" t="s">
        <v>103</v>
      </c>
      <c r="D16" s="46" t="s">
        <v>2</v>
      </c>
      <c r="E16" s="47">
        <v>36</v>
      </c>
      <c r="F16" s="48">
        <v>0</v>
      </c>
      <c r="G16" s="49">
        <f t="shared" si="0"/>
        <v>0</v>
      </c>
      <c r="H16" s="48"/>
      <c r="I16" s="49">
        <f t="shared" si="1"/>
        <v>0</v>
      </c>
      <c r="J16" s="48">
        <v>0</v>
      </c>
      <c r="K16" s="49">
        <f t="shared" si="2"/>
        <v>0</v>
      </c>
      <c r="L16" s="49">
        <v>21</v>
      </c>
      <c r="M16" s="49">
        <f t="shared" si="3"/>
        <v>0</v>
      </c>
      <c r="N16" s="49">
        <v>0</v>
      </c>
      <c r="O16" s="49">
        <f t="shared" si="4"/>
        <v>0</v>
      </c>
      <c r="P16" s="49">
        <v>0</v>
      </c>
      <c r="Q16" s="49">
        <f t="shared" si="5"/>
        <v>0</v>
      </c>
      <c r="R16" s="49"/>
      <c r="S16" s="49" t="s">
        <v>53</v>
      </c>
      <c r="T16" s="49" t="s">
        <v>54</v>
      </c>
    </row>
    <row r="17" spans="1:20" x14ac:dyDescent="0.2">
      <c r="A17" s="43">
        <v>10</v>
      </c>
      <c r="B17" s="44" t="s">
        <v>71</v>
      </c>
      <c r="C17" s="45" t="s">
        <v>104</v>
      </c>
      <c r="D17" s="46" t="s">
        <v>4</v>
      </c>
      <c r="E17" s="47">
        <v>420</v>
      </c>
      <c r="F17" s="48">
        <v>0</v>
      </c>
      <c r="G17" s="49">
        <f t="shared" si="0"/>
        <v>0</v>
      </c>
      <c r="H17" s="48"/>
      <c r="I17" s="49">
        <f t="shared" si="1"/>
        <v>0</v>
      </c>
      <c r="J17" s="48">
        <v>0</v>
      </c>
      <c r="K17" s="49">
        <f t="shared" si="2"/>
        <v>0</v>
      </c>
      <c r="L17" s="49">
        <v>21</v>
      </c>
      <c r="M17" s="49">
        <f t="shared" si="3"/>
        <v>0</v>
      </c>
      <c r="N17" s="49">
        <v>0</v>
      </c>
      <c r="O17" s="49">
        <f t="shared" si="4"/>
        <v>0</v>
      </c>
      <c r="P17" s="49">
        <v>0</v>
      </c>
      <c r="Q17" s="49">
        <f t="shared" si="5"/>
        <v>0</v>
      </c>
      <c r="R17" s="49"/>
      <c r="S17" s="49" t="s">
        <v>53</v>
      </c>
      <c r="T17" s="49" t="s">
        <v>54</v>
      </c>
    </row>
    <row r="18" spans="1:20" x14ac:dyDescent="0.2">
      <c r="A18" s="43">
        <v>11</v>
      </c>
      <c r="B18" s="44" t="s">
        <v>72</v>
      </c>
      <c r="C18" s="45" t="s">
        <v>101</v>
      </c>
      <c r="D18" s="46" t="s">
        <v>2</v>
      </c>
      <c r="E18" s="47">
        <v>18</v>
      </c>
      <c r="F18" s="48">
        <v>0</v>
      </c>
      <c r="G18" s="49">
        <f t="shared" si="0"/>
        <v>0</v>
      </c>
      <c r="H18" s="48"/>
      <c r="I18" s="49">
        <f t="shared" si="1"/>
        <v>0</v>
      </c>
      <c r="J18" s="48">
        <v>0</v>
      </c>
      <c r="K18" s="49">
        <f t="shared" si="2"/>
        <v>0</v>
      </c>
      <c r="L18" s="49">
        <v>21</v>
      </c>
      <c r="M18" s="49">
        <f t="shared" si="3"/>
        <v>0</v>
      </c>
      <c r="N18" s="49">
        <v>0</v>
      </c>
      <c r="O18" s="49">
        <f t="shared" si="4"/>
        <v>0</v>
      </c>
      <c r="P18" s="49">
        <v>0</v>
      </c>
      <c r="Q18" s="49">
        <f t="shared" si="5"/>
        <v>0</v>
      </c>
      <c r="R18" s="49"/>
      <c r="S18" s="49" t="s">
        <v>53</v>
      </c>
      <c r="T18" s="49" t="s">
        <v>54</v>
      </c>
    </row>
    <row r="19" spans="1:20" x14ac:dyDescent="0.2">
      <c r="A19" s="43">
        <v>12</v>
      </c>
      <c r="B19" s="44" t="s">
        <v>73</v>
      </c>
      <c r="C19" s="45" t="s">
        <v>109</v>
      </c>
      <c r="D19" s="46" t="s">
        <v>4</v>
      </c>
      <c r="E19" s="47">
        <v>77</v>
      </c>
      <c r="F19" s="48">
        <v>0</v>
      </c>
      <c r="G19" s="49">
        <f t="shared" ref="G19:G20" si="12">ROUND(E19*F19,2)</f>
        <v>0</v>
      </c>
      <c r="H19" s="48"/>
      <c r="I19" s="49">
        <f t="shared" ref="I19:I20" si="13">ROUND(E19*H19,2)</f>
        <v>0</v>
      </c>
      <c r="J19" s="48">
        <v>0</v>
      </c>
      <c r="K19" s="49">
        <f t="shared" ref="K19:K20" si="14">ROUND(E19*J19,2)</f>
        <v>0</v>
      </c>
      <c r="L19" s="49">
        <v>21</v>
      </c>
      <c r="M19" s="49">
        <f t="shared" ref="M19:M20" si="15">G19*(1+L19/100)</f>
        <v>0</v>
      </c>
      <c r="N19" s="49">
        <v>0</v>
      </c>
      <c r="O19" s="49">
        <f t="shared" ref="O19:O20" si="16">ROUND(E19*N19,2)</f>
        <v>0</v>
      </c>
      <c r="P19" s="49">
        <v>0</v>
      </c>
      <c r="Q19" s="49">
        <f t="shared" ref="Q19:Q20" si="17">ROUND(E19*P19,2)</f>
        <v>0</v>
      </c>
      <c r="R19" s="49"/>
      <c r="S19" s="49" t="s">
        <v>53</v>
      </c>
      <c r="T19" s="49" t="s">
        <v>54</v>
      </c>
    </row>
    <row r="20" spans="1:20" x14ac:dyDescent="0.2">
      <c r="A20" s="43">
        <v>13</v>
      </c>
      <c r="B20" s="44" t="s">
        <v>74</v>
      </c>
      <c r="C20" s="45" t="s">
        <v>110</v>
      </c>
      <c r="D20" s="46" t="s">
        <v>2</v>
      </c>
      <c r="E20" s="47">
        <v>10</v>
      </c>
      <c r="F20" s="48">
        <v>0</v>
      </c>
      <c r="G20" s="49">
        <f t="shared" si="12"/>
        <v>0</v>
      </c>
      <c r="H20" s="48"/>
      <c r="I20" s="49">
        <f t="shared" si="13"/>
        <v>0</v>
      </c>
      <c r="J20" s="48">
        <v>0</v>
      </c>
      <c r="K20" s="49">
        <f t="shared" si="14"/>
        <v>0</v>
      </c>
      <c r="L20" s="49">
        <v>21</v>
      </c>
      <c r="M20" s="49">
        <f t="shared" si="15"/>
        <v>0</v>
      </c>
      <c r="N20" s="49">
        <v>0</v>
      </c>
      <c r="O20" s="49">
        <f t="shared" si="16"/>
        <v>0</v>
      </c>
      <c r="P20" s="49">
        <v>0</v>
      </c>
      <c r="Q20" s="49">
        <f t="shared" si="17"/>
        <v>0</v>
      </c>
      <c r="R20" s="49"/>
      <c r="S20" s="49" t="s">
        <v>53</v>
      </c>
      <c r="T20" s="49" t="s">
        <v>54</v>
      </c>
    </row>
    <row r="21" spans="1:20" x14ac:dyDescent="0.2">
      <c r="A21" s="43">
        <v>14</v>
      </c>
      <c r="B21" s="44" t="s">
        <v>75</v>
      </c>
      <c r="C21" s="45" t="s">
        <v>98</v>
      </c>
      <c r="D21" s="46" t="s">
        <v>4</v>
      </c>
      <c r="E21" s="47">
        <v>247</v>
      </c>
      <c r="F21" s="48">
        <v>0</v>
      </c>
      <c r="G21" s="49">
        <f t="shared" si="0"/>
        <v>0</v>
      </c>
      <c r="H21" s="48"/>
      <c r="I21" s="49">
        <f t="shared" si="1"/>
        <v>0</v>
      </c>
      <c r="J21" s="48">
        <v>0</v>
      </c>
      <c r="K21" s="49">
        <f t="shared" si="2"/>
        <v>0</v>
      </c>
      <c r="L21" s="49">
        <v>21</v>
      </c>
      <c r="M21" s="49">
        <f t="shared" si="3"/>
        <v>0</v>
      </c>
      <c r="N21" s="49">
        <v>0</v>
      </c>
      <c r="O21" s="49">
        <f t="shared" si="4"/>
        <v>0</v>
      </c>
      <c r="P21" s="49">
        <v>0</v>
      </c>
      <c r="Q21" s="49">
        <f t="shared" si="5"/>
        <v>0</v>
      </c>
      <c r="R21" s="49"/>
      <c r="S21" s="49" t="s">
        <v>53</v>
      </c>
      <c r="T21" s="49" t="s">
        <v>54</v>
      </c>
    </row>
    <row r="22" spans="1:20" x14ac:dyDescent="0.2">
      <c r="A22" s="43">
        <v>15</v>
      </c>
      <c r="B22" s="44" t="s">
        <v>76</v>
      </c>
      <c r="C22" s="45" t="s">
        <v>99</v>
      </c>
      <c r="D22" s="46" t="s">
        <v>4</v>
      </c>
      <c r="E22" s="47">
        <v>726</v>
      </c>
      <c r="F22" s="48">
        <v>0</v>
      </c>
      <c r="G22" s="49">
        <f t="shared" si="0"/>
        <v>0</v>
      </c>
      <c r="H22" s="48"/>
      <c r="I22" s="49">
        <f t="shared" si="1"/>
        <v>0</v>
      </c>
      <c r="J22" s="48">
        <v>0</v>
      </c>
      <c r="K22" s="49">
        <f t="shared" si="2"/>
        <v>0</v>
      </c>
      <c r="L22" s="49">
        <v>21</v>
      </c>
      <c r="M22" s="49">
        <f t="shared" si="3"/>
        <v>0</v>
      </c>
      <c r="N22" s="49">
        <v>0</v>
      </c>
      <c r="O22" s="49">
        <f t="shared" si="4"/>
        <v>0</v>
      </c>
      <c r="P22" s="49">
        <v>0</v>
      </c>
      <c r="Q22" s="49">
        <f t="shared" si="5"/>
        <v>0</v>
      </c>
      <c r="R22" s="49"/>
      <c r="S22" s="49" t="s">
        <v>53</v>
      </c>
      <c r="T22" s="49" t="s">
        <v>54</v>
      </c>
    </row>
    <row r="23" spans="1:20" x14ac:dyDescent="0.2">
      <c r="A23" s="43">
        <v>16</v>
      </c>
      <c r="B23" s="44" t="s">
        <v>77</v>
      </c>
      <c r="C23" s="45" t="s">
        <v>5</v>
      </c>
      <c r="D23" s="46" t="s">
        <v>2</v>
      </c>
      <c r="E23" s="47">
        <v>108</v>
      </c>
      <c r="F23" s="48">
        <v>0</v>
      </c>
      <c r="G23" s="49">
        <f t="shared" si="0"/>
        <v>0</v>
      </c>
      <c r="H23" s="48"/>
      <c r="I23" s="49">
        <f t="shared" si="1"/>
        <v>0</v>
      </c>
      <c r="J23" s="48">
        <v>0</v>
      </c>
      <c r="K23" s="49">
        <f t="shared" si="2"/>
        <v>0</v>
      </c>
      <c r="L23" s="49">
        <v>21</v>
      </c>
      <c r="M23" s="49">
        <f t="shared" si="3"/>
        <v>0</v>
      </c>
      <c r="N23" s="49">
        <v>0</v>
      </c>
      <c r="O23" s="49">
        <f t="shared" si="4"/>
        <v>0</v>
      </c>
      <c r="P23" s="49">
        <v>0</v>
      </c>
      <c r="Q23" s="49">
        <f t="shared" si="5"/>
        <v>0</v>
      </c>
      <c r="R23" s="49"/>
      <c r="S23" s="49" t="s">
        <v>53</v>
      </c>
      <c r="T23" s="49" t="s">
        <v>54</v>
      </c>
    </row>
    <row r="24" spans="1:20" x14ac:dyDescent="0.2">
      <c r="A24" s="43">
        <v>17</v>
      </c>
      <c r="B24" s="44" t="s">
        <v>78</v>
      </c>
      <c r="C24" s="45" t="s">
        <v>122</v>
      </c>
      <c r="D24" s="46" t="s">
        <v>4</v>
      </c>
      <c r="E24" s="47">
        <v>369</v>
      </c>
      <c r="F24" s="48">
        <v>0</v>
      </c>
      <c r="G24" s="49">
        <f t="shared" ref="G24" si="18">ROUND(E24*F24,2)</f>
        <v>0</v>
      </c>
      <c r="H24" s="48"/>
      <c r="I24" s="49">
        <f t="shared" ref="I24" si="19">ROUND(E24*H24,2)</f>
        <v>0</v>
      </c>
      <c r="J24" s="48">
        <v>0</v>
      </c>
      <c r="K24" s="49">
        <f t="shared" ref="K24" si="20">ROUND(E24*J24,2)</f>
        <v>0</v>
      </c>
      <c r="L24" s="49">
        <v>21</v>
      </c>
      <c r="M24" s="49">
        <f t="shared" ref="M24" si="21">G24*(1+L24/100)</f>
        <v>0</v>
      </c>
      <c r="N24" s="49">
        <v>0</v>
      </c>
      <c r="O24" s="49">
        <f t="shared" ref="O24" si="22">ROUND(E24*N24,2)</f>
        <v>0</v>
      </c>
      <c r="P24" s="49">
        <v>0</v>
      </c>
      <c r="Q24" s="49">
        <f t="shared" ref="Q24" si="23">ROUND(E24*P24,2)</f>
        <v>0</v>
      </c>
      <c r="R24" s="49"/>
      <c r="S24" s="49" t="s">
        <v>53</v>
      </c>
      <c r="T24" s="49" t="s">
        <v>54</v>
      </c>
    </row>
    <row r="25" spans="1:20" x14ac:dyDescent="0.2">
      <c r="A25" s="43">
        <v>18</v>
      </c>
      <c r="B25" s="44" t="s">
        <v>79</v>
      </c>
      <c r="C25" s="45" t="s">
        <v>121</v>
      </c>
      <c r="D25" s="46" t="s">
        <v>2</v>
      </c>
      <c r="E25" s="47">
        <v>18</v>
      </c>
      <c r="F25" s="48">
        <v>0</v>
      </c>
      <c r="G25" s="49">
        <f t="shared" ref="G25" si="24">ROUND(E25*F25,2)</f>
        <v>0</v>
      </c>
      <c r="H25" s="48"/>
      <c r="I25" s="49">
        <f t="shared" ref="I25" si="25">ROUND(E25*H25,2)</f>
        <v>0</v>
      </c>
      <c r="J25" s="48">
        <v>0</v>
      </c>
      <c r="K25" s="49">
        <f t="shared" ref="K25" si="26">ROUND(E25*J25,2)</f>
        <v>0</v>
      </c>
      <c r="L25" s="49">
        <v>21</v>
      </c>
      <c r="M25" s="49">
        <f t="shared" ref="M25" si="27">G25*(1+L25/100)</f>
        <v>0</v>
      </c>
      <c r="N25" s="49">
        <v>0</v>
      </c>
      <c r="O25" s="49">
        <f t="shared" ref="O25" si="28">ROUND(E25*N25,2)</f>
        <v>0</v>
      </c>
      <c r="P25" s="49">
        <v>0</v>
      </c>
      <c r="Q25" s="49">
        <f t="shared" ref="Q25" si="29">ROUND(E25*P25,2)</f>
        <v>0</v>
      </c>
      <c r="R25" s="49"/>
      <c r="S25" s="49" t="s">
        <v>53</v>
      </c>
      <c r="T25" s="49" t="s">
        <v>54</v>
      </c>
    </row>
    <row r="26" spans="1:20" x14ac:dyDescent="0.2">
      <c r="A26" s="43">
        <v>19</v>
      </c>
      <c r="B26" s="44" t="s">
        <v>80</v>
      </c>
      <c r="C26" s="45" t="s">
        <v>119</v>
      </c>
      <c r="D26" s="46" t="s">
        <v>4</v>
      </c>
      <c r="E26" s="47">
        <v>10</v>
      </c>
      <c r="F26" s="48">
        <v>0</v>
      </c>
      <c r="G26" s="49">
        <f t="shared" ref="G26" si="30">ROUND(E26*F26,2)</f>
        <v>0</v>
      </c>
      <c r="H26" s="48"/>
      <c r="I26" s="49">
        <f t="shared" ref="I26" si="31">ROUND(E26*H26,2)</f>
        <v>0</v>
      </c>
      <c r="J26" s="48">
        <v>0</v>
      </c>
      <c r="K26" s="49">
        <f t="shared" ref="K26" si="32">ROUND(E26*J26,2)</f>
        <v>0</v>
      </c>
      <c r="L26" s="49">
        <v>21</v>
      </c>
      <c r="M26" s="49">
        <f t="shared" ref="M26" si="33">G26*(1+L26/100)</f>
        <v>0</v>
      </c>
      <c r="N26" s="49">
        <v>0</v>
      </c>
      <c r="O26" s="49">
        <f t="shared" ref="O26" si="34">ROUND(E26*N26,2)</f>
        <v>0</v>
      </c>
      <c r="P26" s="49">
        <v>0</v>
      </c>
      <c r="Q26" s="49">
        <f t="shared" ref="Q26" si="35">ROUND(E26*P26,2)</f>
        <v>0</v>
      </c>
      <c r="R26" s="49"/>
      <c r="S26" s="49" t="s">
        <v>53</v>
      </c>
      <c r="T26" s="49" t="s">
        <v>54</v>
      </c>
    </row>
    <row r="27" spans="1:20" x14ac:dyDescent="0.2">
      <c r="A27" s="43">
        <v>20</v>
      </c>
      <c r="B27" s="44" t="s">
        <v>81</v>
      </c>
      <c r="C27" s="45" t="s">
        <v>120</v>
      </c>
      <c r="D27" s="46" t="s">
        <v>4</v>
      </c>
      <c r="E27" s="47">
        <v>32</v>
      </c>
      <c r="F27" s="48">
        <v>0</v>
      </c>
      <c r="G27" s="49">
        <f t="shared" si="0"/>
        <v>0</v>
      </c>
      <c r="H27" s="48"/>
      <c r="I27" s="49">
        <f t="shared" si="1"/>
        <v>0</v>
      </c>
      <c r="J27" s="48">
        <v>0</v>
      </c>
      <c r="K27" s="49">
        <f t="shared" si="2"/>
        <v>0</v>
      </c>
      <c r="L27" s="49">
        <v>21</v>
      </c>
      <c r="M27" s="49">
        <f t="shared" si="3"/>
        <v>0</v>
      </c>
      <c r="N27" s="49">
        <v>0</v>
      </c>
      <c r="O27" s="49">
        <f t="shared" si="4"/>
        <v>0</v>
      </c>
      <c r="P27" s="49">
        <v>0</v>
      </c>
      <c r="Q27" s="49">
        <f t="shared" si="5"/>
        <v>0</v>
      </c>
      <c r="R27" s="49"/>
      <c r="S27" s="49" t="s">
        <v>53</v>
      </c>
      <c r="T27" s="49" t="s">
        <v>54</v>
      </c>
    </row>
    <row r="28" spans="1:20" x14ac:dyDescent="0.2">
      <c r="A28" s="43">
        <v>21</v>
      </c>
      <c r="B28" s="44" t="s">
        <v>85</v>
      </c>
      <c r="C28" s="45" t="s">
        <v>118</v>
      </c>
      <c r="D28" s="46" t="s">
        <v>2</v>
      </c>
      <c r="E28" s="47">
        <v>4</v>
      </c>
      <c r="F28" s="48">
        <v>0</v>
      </c>
      <c r="G28" s="49">
        <f t="shared" si="0"/>
        <v>0</v>
      </c>
      <c r="H28" s="48"/>
      <c r="I28" s="49">
        <f t="shared" si="1"/>
        <v>0</v>
      </c>
      <c r="J28" s="48">
        <v>0</v>
      </c>
      <c r="K28" s="49">
        <f t="shared" si="2"/>
        <v>0</v>
      </c>
      <c r="L28" s="49">
        <v>21</v>
      </c>
      <c r="M28" s="49">
        <f t="shared" si="3"/>
        <v>0</v>
      </c>
      <c r="N28" s="49">
        <v>0</v>
      </c>
      <c r="O28" s="49">
        <f t="shared" si="4"/>
        <v>0</v>
      </c>
      <c r="P28" s="49">
        <v>0</v>
      </c>
      <c r="Q28" s="49">
        <f t="shared" si="5"/>
        <v>0</v>
      </c>
      <c r="R28" s="49"/>
      <c r="S28" s="49" t="s">
        <v>53</v>
      </c>
      <c r="T28" s="49" t="s">
        <v>54</v>
      </c>
    </row>
    <row r="29" spans="1:20" x14ac:dyDescent="0.2">
      <c r="A29" s="43">
        <v>22</v>
      </c>
      <c r="B29" s="44" t="s">
        <v>87</v>
      </c>
      <c r="C29" s="45" t="s">
        <v>115</v>
      </c>
      <c r="D29" s="46" t="s">
        <v>2</v>
      </c>
      <c r="E29" s="47">
        <v>100</v>
      </c>
      <c r="F29" s="48">
        <v>0</v>
      </c>
      <c r="G29" s="49">
        <f t="shared" si="0"/>
        <v>0</v>
      </c>
      <c r="H29" s="48"/>
      <c r="I29" s="49">
        <f t="shared" si="1"/>
        <v>0</v>
      </c>
      <c r="J29" s="48">
        <v>0</v>
      </c>
      <c r="K29" s="49">
        <f t="shared" si="2"/>
        <v>0</v>
      </c>
      <c r="L29" s="49">
        <v>21</v>
      </c>
      <c r="M29" s="49">
        <f t="shared" si="3"/>
        <v>0</v>
      </c>
      <c r="N29" s="49">
        <v>0</v>
      </c>
      <c r="O29" s="49">
        <f t="shared" si="4"/>
        <v>0</v>
      </c>
      <c r="P29" s="49">
        <v>0</v>
      </c>
      <c r="Q29" s="49">
        <f t="shared" si="5"/>
        <v>0</v>
      </c>
      <c r="R29" s="49"/>
      <c r="S29" s="49" t="s">
        <v>53</v>
      </c>
      <c r="T29" s="49" t="s">
        <v>54</v>
      </c>
    </row>
    <row r="30" spans="1:20" x14ac:dyDescent="0.2">
      <c r="A30" s="43">
        <v>23</v>
      </c>
      <c r="B30" s="44" t="s">
        <v>88</v>
      </c>
      <c r="C30" s="45" t="s">
        <v>6</v>
      </c>
      <c r="D30" s="46" t="s">
        <v>2</v>
      </c>
      <c r="E30" s="47">
        <v>200</v>
      </c>
      <c r="F30" s="48">
        <v>0</v>
      </c>
      <c r="G30" s="49">
        <f t="shared" si="0"/>
        <v>0</v>
      </c>
      <c r="H30" s="48"/>
      <c r="I30" s="49">
        <f t="shared" si="1"/>
        <v>0</v>
      </c>
      <c r="J30" s="48">
        <v>0</v>
      </c>
      <c r="K30" s="49">
        <f t="shared" si="2"/>
        <v>0</v>
      </c>
      <c r="L30" s="49">
        <v>21</v>
      </c>
      <c r="M30" s="49">
        <f t="shared" si="3"/>
        <v>0</v>
      </c>
      <c r="N30" s="49">
        <v>0</v>
      </c>
      <c r="O30" s="49">
        <f t="shared" si="4"/>
        <v>0</v>
      </c>
      <c r="P30" s="49">
        <v>0</v>
      </c>
      <c r="Q30" s="49">
        <f t="shared" si="5"/>
        <v>0</v>
      </c>
      <c r="R30" s="49"/>
      <c r="S30" s="49" t="s">
        <v>53</v>
      </c>
      <c r="T30" s="49" t="s">
        <v>54</v>
      </c>
    </row>
    <row r="31" spans="1:20" x14ac:dyDescent="0.2">
      <c r="A31" s="43">
        <v>24</v>
      </c>
      <c r="B31" s="44" t="s">
        <v>89</v>
      </c>
      <c r="C31" s="45" t="s">
        <v>7</v>
      </c>
      <c r="D31" s="46" t="s">
        <v>2</v>
      </c>
      <c r="E31" s="47">
        <v>200</v>
      </c>
      <c r="F31" s="48">
        <v>0</v>
      </c>
      <c r="G31" s="49">
        <f t="shared" si="0"/>
        <v>0</v>
      </c>
      <c r="H31" s="48"/>
      <c r="I31" s="49">
        <f t="shared" si="1"/>
        <v>0</v>
      </c>
      <c r="J31" s="48">
        <v>0</v>
      </c>
      <c r="K31" s="49">
        <f t="shared" si="2"/>
        <v>0</v>
      </c>
      <c r="L31" s="49">
        <v>21</v>
      </c>
      <c r="M31" s="49">
        <f t="shared" si="3"/>
        <v>0</v>
      </c>
      <c r="N31" s="49">
        <v>0</v>
      </c>
      <c r="O31" s="49">
        <f t="shared" si="4"/>
        <v>0</v>
      </c>
      <c r="P31" s="49">
        <v>0</v>
      </c>
      <c r="Q31" s="49">
        <f t="shared" si="5"/>
        <v>0</v>
      </c>
      <c r="R31" s="49"/>
      <c r="S31" s="49" t="s">
        <v>53</v>
      </c>
      <c r="T31" s="49" t="s">
        <v>54</v>
      </c>
    </row>
    <row r="32" spans="1:20" x14ac:dyDescent="0.2">
      <c r="A32" s="43">
        <v>25</v>
      </c>
      <c r="B32" s="44" t="s">
        <v>90</v>
      </c>
      <c r="C32" s="45" t="s">
        <v>114</v>
      </c>
      <c r="D32" s="46" t="s">
        <v>4</v>
      </c>
      <c r="E32" s="47">
        <v>30</v>
      </c>
      <c r="F32" s="48">
        <v>0</v>
      </c>
      <c r="G32" s="49">
        <f t="shared" si="0"/>
        <v>0</v>
      </c>
      <c r="H32" s="48"/>
      <c r="I32" s="49">
        <f t="shared" si="1"/>
        <v>0</v>
      </c>
      <c r="J32" s="48">
        <v>0</v>
      </c>
      <c r="K32" s="49">
        <f t="shared" si="2"/>
        <v>0</v>
      </c>
      <c r="L32" s="49">
        <v>21</v>
      </c>
      <c r="M32" s="49">
        <f t="shared" si="3"/>
        <v>0</v>
      </c>
      <c r="N32" s="49">
        <v>0</v>
      </c>
      <c r="O32" s="49">
        <f t="shared" si="4"/>
        <v>0</v>
      </c>
      <c r="P32" s="49">
        <v>0</v>
      </c>
      <c r="Q32" s="49">
        <f t="shared" si="5"/>
        <v>0</v>
      </c>
      <c r="R32" s="49"/>
      <c r="S32" s="49" t="s">
        <v>53</v>
      </c>
      <c r="T32" s="49" t="s">
        <v>54</v>
      </c>
    </row>
    <row r="33" spans="1:20" x14ac:dyDescent="0.2">
      <c r="A33" s="43">
        <v>26</v>
      </c>
      <c r="B33" s="44" t="s">
        <v>82</v>
      </c>
      <c r="C33" s="45" t="s">
        <v>117</v>
      </c>
      <c r="D33" s="46" t="s">
        <v>2</v>
      </c>
      <c r="E33" s="47">
        <v>9</v>
      </c>
      <c r="F33" s="48">
        <v>0</v>
      </c>
      <c r="G33" s="49">
        <f t="shared" ref="G33" si="36">ROUND(E33*F33,2)</f>
        <v>0</v>
      </c>
      <c r="H33" s="48"/>
      <c r="I33" s="49">
        <f t="shared" ref="I33" si="37">ROUND(E33*H33,2)</f>
        <v>0</v>
      </c>
      <c r="J33" s="48">
        <v>0</v>
      </c>
      <c r="K33" s="49">
        <f t="shared" ref="K33" si="38">ROUND(E33*J33,2)</f>
        <v>0</v>
      </c>
      <c r="L33" s="49">
        <v>21</v>
      </c>
      <c r="M33" s="49">
        <f t="shared" ref="M33" si="39">G33*(1+L33/100)</f>
        <v>0</v>
      </c>
      <c r="N33" s="49">
        <v>0</v>
      </c>
      <c r="O33" s="49">
        <f t="shared" ref="O33" si="40">ROUND(E33*N33,2)</f>
        <v>0</v>
      </c>
      <c r="P33" s="49">
        <v>0</v>
      </c>
      <c r="Q33" s="49">
        <f t="shared" ref="Q33" si="41">ROUND(E33*P33,2)</f>
        <v>0</v>
      </c>
      <c r="R33" s="49"/>
      <c r="S33" s="49" t="s">
        <v>53</v>
      </c>
      <c r="T33" s="49" t="s">
        <v>54</v>
      </c>
    </row>
    <row r="34" spans="1:20" x14ac:dyDescent="0.2">
      <c r="A34" s="43">
        <v>27</v>
      </c>
      <c r="B34" s="44" t="s">
        <v>91</v>
      </c>
      <c r="C34" s="45" t="s">
        <v>112</v>
      </c>
      <c r="D34" s="46" t="s">
        <v>2</v>
      </c>
      <c r="E34" s="47">
        <v>30</v>
      </c>
      <c r="F34" s="48">
        <v>0</v>
      </c>
      <c r="G34" s="49">
        <f t="shared" si="0"/>
        <v>0</v>
      </c>
      <c r="H34" s="48"/>
      <c r="I34" s="49">
        <f t="shared" si="1"/>
        <v>0</v>
      </c>
      <c r="J34" s="48">
        <v>0</v>
      </c>
      <c r="K34" s="49">
        <f t="shared" si="2"/>
        <v>0</v>
      </c>
      <c r="L34" s="49">
        <v>21</v>
      </c>
      <c r="M34" s="49">
        <f t="shared" si="3"/>
        <v>0</v>
      </c>
      <c r="N34" s="49">
        <v>0</v>
      </c>
      <c r="O34" s="49">
        <f t="shared" si="4"/>
        <v>0</v>
      </c>
      <c r="P34" s="49">
        <v>0</v>
      </c>
      <c r="Q34" s="49">
        <f t="shared" si="5"/>
        <v>0</v>
      </c>
      <c r="R34" s="49"/>
      <c r="S34" s="49" t="s">
        <v>53</v>
      </c>
      <c r="T34" s="49" t="s">
        <v>54</v>
      </c>
    </row>
    <row r="35" spans="1:20" x14ac:dyDescent="0.2">
      <c r="A35" s="43">
        <v>28</v>
      </c>
      <c r="B35" s="44" t="s">
        <v>92</v>
      </c>
      <c r="C35" s="45" t="s">
        <v>113</v>
      </c>
      <c r="D35" s="46" t="s">
        <v>116</v>
      </c>
      <c r="E35" s="47">
        <v>2</v>
      </c>
      <c r="F35" s="48">
        <v>0</v>
      </c>
      <c r="G35" s="49">
        <f t="shared" si="0"/>
        <v>0</v>
      </c>
      <c r="H35" s="48"/>
      <c r="I35" s="49">
        <f t="shared" si="1"/>
        <v>0</v>
      </c>
      <c r="J35" s="48">
        <v>0</v>
      </c>
      <c r="K35" s="49">
        <f t="shared" si="2"/>
        <v>0</v>
      </c>
      <c r="L35" s="49">
        <v>21</v>
      </c>
      <c r="M35" s="49">
        <f t="shared" si="3"/>
        <v>0</v>
      </c>
      <c r="N35" s="49">
        <v>0</v>
      </c>
      <c r="O35" s="49">
        <f t="shared" si="4"/>
        <v>0</v>
      </c>
      <c r="P35" s="49">
        <v>0</v>
      </c>
      <c r="Q35" s="49">
        <f t="shared" si="5"/>
        <v>0</v>
      </c>
      <c r="R35" s="49"/>
      <c r="S35" s="49" t="s">
        <v>53</v>
      </c>
      <c r="T35" s="49" t="s">
        <v>54</v>
      </c>
    </row>
    <row r="36" spans="1:20" ht="38.25" x14ac:dyDescent="0.2">
      <c r="A36" s="11" t="s">
        <v>32</v>
      </c>
      <c r="B36" s="12" t="s">
        <v>33</v>
      </c>
      <c r="C36" s="12" t="s">
        <v>34</v>
      </c>
      <c r="D36" s="13" t="s">
        <v>1</v>
      </c>
      <c r="E36" s="11" t="s">
        <v>35</v>
      </c>
      <c r="F36" s="11" t="s">
        <v>36</v>
      </c>
      <c r="G36" s="11" t="s">
        <v>0</v>
      </c>
      <c r="H36" s="14" t="s">
        <v>37</v>
      </c>
      <c r="I36" s="14" t="s">
        <v>38</v>
      </c>
      <c r="J36" s="14" t="s">
        <v>39</v>
      </c>
      <c r="K36" s="14" t="s">
        <v>40</v>
      </c>
      <c r="L36" s="14" t="s">
        <v>41</v>
      </c>
      <c r="M36" s="14" t="s">
        <v>42</v>
      </c>
      <c r="N36" s="14" t="s">
        <v>43</v>
      </c>
      <c r="O36" s="14" t="s">
        <v>44</v>
      </c>
      <c r="P36" s="14" t="s">
        <v>45</v>
      </c>
      <c r="Q36" s="14" t="s">
        <v>46</v>
      </c>
      <c r="R36" s="14" t="s">
        <v>47</v>
      </c>
      <c r="S36" s="14" t="s">
        <v>48</v>
      </c>
      <c r="T36" s="14" t="s">
        <v>49</v>
      </c>
    </row>
    <row r="37" spans="1:20" x14ac:dyDescent="0.2">
      <c r="A37" s="15" t="s">
        <v>50</v>
      </c>
      <c r="B37" s="16" t="s">
        <v>55</v>
      </c>
      <c r="C37" s="17" t="s">
        <v>63</v>
      </c>
      <c r="D37" s="18"/>
      <c r="E37" s="19"/>
      <c r="F37" s="20"/>
      <c r="G37" s="20">
        <f>SUMIF(G38:G42,"&lt;&gt;NOR",G38:G42)</f>
        <v>0</v>
      </c>
      <c r="H37" s="20"/>
      <c r="I37" s="20">
        <f>SUM(I38:I62)</f>
        <v>0</v>
      </c>
      <c r="J37" s="20"/>
      <c r="K37" s="20">
        <f>SUM(K38:K62)</f>
        <v>0</v>
      </c>
      <c r="L37" s="20"/>
      <c r="M37" s="20">
        <f>SUM(M38:M62)</f>
        <v>0</v>
      </c>
      <c r="N37" s="20"/>
      <c r="O37" s="20">
        <f>SUM(O38:O62)</f>
        <v>0</v>
      </c>
      <c r="P37" s="20"/>
      <c r="Q37" s="20">
        <f>SUM(Q38:Q62)</f>
        <v>0</v>
      </c>
      <c r="R37" s="20"/>
      <c r="S37" s="20"/>
      <c r="T37" s="21"/>
    </row>
    <row r="38" spans="1:20" x14ac:dyDescent="0.2">
      <c r="A38" s="43">
        <v>29</v>
      </c>
      <c r="B38" s="44" t="s">
        <v>93</v>
      </c>
      <c r="C38" s="45" t="s">
        <v>8</v>
      </c>
      <c r="D38" s="46" t="s">
        <v>2</v>
      </c>
      <c r="E38" s="47">
        <v>1</v>
      </c>
      <c r="F38" s="48">
        <v>0</v>
      </c>
      <c r="G38" s="49">
        <f>ROUND(E38*F38,2)</f>
        <v>0</v>
      </c>
      <c r="H38" s="48"/>
      <c r="I38" s="49">
        <f>ROUND(E38*H38,2)</f>
        <v>0</v>
      </c>
      <c r="J38" s="48">
        <v>0</v>
      </c>
      <c r="K38" s="49">
        <f>ROUND(E38*J38,2)</f>
        <v>0</v>
      </c>
      <c r="L38" s="49">
        <v>21</v>
      </c>
      <c r="M38" s="49">
        <f>G38*(1+L38/100)</f>
        <v>0</v>
      </c>
      <c r="N38" s="49">
        <v>0</v>
      </c>
      <c r="O38" s="49">
        <f>ROUND(E38*N38,2)</f>
        <v>0</v>
      </c>
      <c r="P38" s="49">
        <v>0</v>
      </c>
      <c r="Q38" s="49">
        <f>ROUND(E38*P38,2)</f>
        <v>0</v>
      </c>
      <c r="R38" s="49"/>
      <c r="S38" s="49" t="s">
        <v>53</v>
      </c>
      <c r="T38" s="49" t="s">
        <v>54</v>
      </c>
    </row>
    <row r="39" spans="1:20" x14ac:dyDescent="0.2">
      <c r="A39" s="43">
        <v>30</v>
      </c>
      <c r="B39" s="44" t="s">
        <v>94</v>
      </c>
      <c r="C39" s="45" t="s">
        <v>9</v>
      </c>
      <c r="D39" s="46" t="s">
        <v>2</v>
      </c>
      <c r="E39" s="47">
        <v>1</v>
      </c>
      <c r="F39" s="48">
        <v>0</v>
      </c>
      <c r="G39" s="49">
        <f t="shared" ref="G39:G42" si="42">ROUND(E39*F39,2)</f>
        <v>0</v>
      </c>
      <c r="H39" s="48"/>
      <c r="I39" s="49">
        <f t="shared" ref="I39:I42" si="43">ROUND(E39*H39,2)</f>
        <v>0</v>
      </c>
      <c r="J39" s="48">
        <v>0</v>
      </c>
      <c r="K39" s="49">
        <f t="shared" ref="K39:K42" si="44">ROUND(E39*J39,2)</f>
        <v>0</v>
      </c>
      <c r="L39" s="49">
        <v>21</v>
      </c>
      <c r="M39" s="49">
        <f t="shared" ref="M39:M42" si="45">G39*(1+L39/100)</f>
        <v>0</v>
      </c>
      <c r="N39" s="49">
        <v>0</v>
      </c>
      <c r="O39" s="49">
        <f t="shared" ref="O39:O42" si="46">ROUND(E39*N39,2)</f>
        <v>0</v>
      </c>
      <c r="P39" s="49">
        <v>0</v>
      </c>
      <c r="Q39" s="49">
        <f t="shared" ref="Q39:Q42" si="47">ROUND(E39*P39,2)</f>
        <v>0</v>
      </c>
      <c r="R39" s="49"/>
      <c r="S39" s="49" t="s">
        <v>53</v>
      </c>
      <c r="T39" s="49" t="s">
        <v>54</v>
      </c>
    </row>
    <row r="40" spans="1:20" x14ac:dyDescent="0.2">
      <c r="A40" s="43">
        <v>31</v>
      </c>
      <c r="B40" s="44" t="s">
        <v>83</v>
      </c>
      <c r="C40" s="45" t="s">
        <v>10</v>
      </c>
      <c r="D40" s="46" t="s">
        <v>2</v>
      </c>
      <c r="E40" s="47">
        <v>1</v>
      </c>
      <c r="F40" s="48">
        <v>0</v>
      </c>
      <c r="G40" s="49">
        <f t="shared" si="42"/>
        <v>0</v>
      </c>
      <c r="H40" s="48"/>
      <c r="I40" s="49">
        <f t="shared" si="43"/>
        <v>0</v>
      </c>
      <c r="J40" s="48">
        <v>0</v>
      </c>
      <c r="K40" s="49">
        <f t="shared" si="44"/>
        <v>0</v>
      </c>
      <c r="L40" s="49">
        <v>21</v>
      </c>
      <c r="M40" s="49">
        <f t="shared" si="45"/>
        <v>0</v>
      </c>
      <c r="N40" s="49">
        <v>0</v>
      </c>
      <c r="O40" s="49">
        <f t="shared" si="46"/>
        <v>0</v>
      </c>
      <c r="P40" s="49">
        <v>0</v>
      </c>
      <c r="Q40" s="49">
        <f t="shared" si="47"/>
        <v>0</v>
      </c>
      <c r="R40" s="49"/>
      <c r="S40" s="49" t="s">
        <v>53</v>
      </c>
      <c r="T40" s="49" t="s">
        <v>54</v>
      </c>
    </row>
    <row r="41" spans="1:20" x14ac:dyDescent="0.2">
      <c r="A41" s="43">
        <v>32</v>
      </c>
      <c r="B41" s="44" t="s">
        <v>84</v>
      </c>
      <c r="C41" s="45" t="s">
        <v>11</v>
      </c>
      <c r="D41" s="46" t="s">
        <v>2</v>
      </c>
      <c r="E41" s="47">
        <v>1</v>
      </c>
      <c r="F41" s="48">
        <v>0</v>
      </c>
      <c r="G41" s="49">
        <f t="shared" si="42"/>
        <v>0</v>
      </c>
      <c r="H41" s="48"/>
      <c r="I41" s="49">
        <f t="shared" si="43"/>
        <v>0</v>
      </c>
      <c r="J41" s="48">
        <v>0</v>
      </c>
      <c r="K41" s="49">
        <f t="shared" si="44"/>
        <v>0</v>
      </c>
      <c r="L41" s="49">
        <v>21</v>
      </c>
      <c r="M41" s="49">
        <f t="shared" si="45"/>
        <v>0</v>
      </c>
      <c r="N41" s="49">
        <v>0</v>
      </c>
      <c r="O41" s="49">
        <f t="shared" si="46"/>
        <v>0</v>
      </c>
      <c r="P41" s="49">
        <v>0</v>
      </c>
      <c r="Q41" s="49">
        <f t="shared" si="47"/>
        <v>0</v>
      </c>
      <c r="R41" s="49"/>
      <c r="S41" s="49" t="s">
        <v>53</v>
      </c>
      <c r="T41" s="49" t="s">
        <v>54</v>
      </c>
    </row>
    <row r="42" spans="1:20" x14ac:dyDescent="0.2">
      <c r="A42" s="43">
        <v>33</v>
      </c>
      <c r="B42" s="44" t="s">
        <v>86</v>
      </c>
      <c r="C42" s="45" t="s">
        <v>12</v>
      </c>
      <c r="D42" s="46" t="s">
        <v>13</v>
      </c>
      <c r="E42" s="47">
        <v>16</v>
      </c>
      <c r="F42" s="48">
        <v>0</v>
      </c>
      <c r="G42" s="49">
        <f t="shared" si="42"/>
        <v>0</v>
      </c>
      <c r="H42" s="48"/>
      <c r="I42" s="49">
        <f t="shared" si="43"/>
        <v>0</v>
      </c>
      <c r="J42" s="48">
        <v>0</v>
      </c>
      <c r="K42" s="49">
        <f t="shared" si="44"/>
        <v>0</v>
      </c>
      <c r="L42" s="49">
        <v>21</v>
      </c>
      <c r="M42" s="49">
        <f t="shared" si="45"/>
        <v>0</v>
      </c>
      <c r="N42" s="49">
        <v>0</v>
      </c>
      <c r="O42" s="49">
        <f t="shared" si="46"/>
        <v>0</v>
      </c>
      <c r="P42" s="49">
        <v>0</v>
      </c>
      <c r="Q42" s="49">
        <f t="shared" si="47"/>
        <v>0</v>
      </c>
      <c r="R42" s="49"/>
      <c r="S42" s="49" t="s">
        <v>53</v>
      </c>
      <c r="T42" s="49" t="s">
        <v>54</v>
      </c>
    </row>
    <row r="43" spans="1:20" ht="38.25" x14ac:dyDescent="0.2">
      <c r="A43" s="11" t="s">
        <v>32</v>
      </c>
      <c r="B43" s="12" t="s">
        <v>33</v>
      </c>
      <c r="C43" s="12" t="s">
        <v>34</v>
      </c>
      <c r="D43" s="13" t="s">
        <v>1</v>
      </c>
      <c r="E43" s="11" t="s">
        <v>35</v>
      </c>
      <c r="F43" s="11" t="s">
        <v>36</v>
      </c>
      <c r="G43" s="11" t="s">
        <v>0</v>
      </c>
      <c r="H43" s="14" t="s">
        <v>37</v>
      </c>
      <c r="I43" s="14" t="s">
        <v>38</v>
      </c>
      <c r="J43" s="14" t="s">
        <v>39</v>
      </c>
      <c r="K43" s="14" t="s">
        <v>40</v>
      </c>
      <c r="L43" s="14" t="s">
        <v>41</v>
      </c>
      <c r="M43" s="14" t="s">
        <v>42</v>
      </c>
      <c r="N43" s="14" t="s">
        <v>43</v>
      </c>
      <c r="O43" s="14" t="s">
        <v>44</v>
      </c>
      <c r="P43" s="14" t="s">
        <v>45</v>
      </c>
      <c r="Q43" s="14" t="s">
        <v>46</v>
      </c>
      <c r="R43" s="14" t="s">
        <v>47</v>
      </c>
      <c r="S43" s="14" t="s">
        <v>48</v>
      </c>
      <c r="T43" s="14" t="s">
        <v>49</v>
      </c>
    </row>
    <row r="44" spans="1:20" x14ac:dyDescent="0.2">
      <c r="A44" s="15" t="s">
        <v>50</v>
      </c>
      <c r="B44" s="16" t="s">
        <v>58</v>
      </c>
      <c r="C44" s="17" t="s">
        <v>63</v>
      </c>
      <c r="D44" s="18"/>
      <c r="E44" s="19"/>
      <c r="F44" s="20"/>
      <c r="G44" s="20">
        <f>SUMIF(G45:G49,"&lt;&gt;NOR",G45:G49)</f>
        <v>0</v>
      </c>
      <c r="H44" s="20"/>
      <c r="I44" s="20">
        <f>SUM(I45:I62)</f>
        <v>0</v>
      </c>
      <c r="J44" s="20"/>
      <c r="K44" s="20">
        <f>SUM(K45:K62)</f>
        <v>0</v>
      </c>
      <c r="L44" s="20"/>
      <c r="M44" s="20">
        <f>SUM(M45:M62)</f>
        <v>0</v>
      </c>
      <c r="N44" s="20"/>
      <c r="O44" s="20">
        <f>SUM(O45:O62)</f>
        <v>0</v>
      </c>
      <c r="P44" s="20"/>
      <c r="Q44" s="20">
        <f>SUM(Q45:Q62)</f>
        <v>0</v>
      </c>
      <c r="R44" s="20"/>
      <c r="S44" s="20"/>
      <c r="T44" s="21"/>
    </row>
    <row r="45" spans="1:20" x14ac:dyDescent="0.2">
      <c r="A45" s="43">
        <v>34</v>
      </c>
      <c r="B45" s="44" t="s">
        <v>95</v>
      </c>
      <c r="C45" s="45" t="s">
        <v>14</v>
      </c>
      <c r="D45" s="46" t="s">
        <v>13</v>
      </c>
      <c r="E45" s="47">
        <v>50</v>
      </c>
      <c r="F45" s="48">
        <v>0</v>
      </c>
      <c r="G45" s="49">
        <f>ROUND(E45*F45,2)</f>
        <v>0</v>
      </c>
      <c r="H45" s="48"/>
      <c r="I45" s="49">
        <f>ROUND(E45*H45,2)</f>
        <v>0</v>
      </c>
      <c r="J45" s="48">
        <v>0</v>
      </c>
      <c r="K45" s="49">
        <f>ROUND(E45*J45,2)</f>
        <v>0</v>
      </c>
      <c r="L45" s="49">
        <v>21</v>
      </c>
      <c r="M45" s="49">
        <f>G45*(1+L45/100)</f>
        <v>0</v>
      </c>
      <c r="N45" s="49">
        <v>0</v>
      </c>
      <c r="O45" s="49">
        <f>ROUND(E45*N45,2)</f>
        <v>0</v>
      </c>
      <c r="P45" s="49">
        <v>0</v>
      </c>
      <c r="Q45" s="49">
        <f>ROUND(E45*P45,2)</f>
        <v>0</v>
      </c>
      <c r="R45" s="49"/>
      <c r="S45" s="49" t="s">
        <v>53</v>
      </c>
      <c r="T45" s="49" t="s">
        <v>54</v>
      </c>
    </row>
    <row r="46" spans="1:20" x14ac:dyDescent="0.2">
      <c r="A46" s="43">
        <v>35</v>
      </c>
      <c r="B46" s="44" t="s">
        <v>96</v>
      </c>
      <c r="C46" s="45" t="s">
        <v>15</v>
      </c>
      <c r="D46" s="46" t="s">
        <v>13</v>
      </c>
      <c r="E46" s="47">
        <v>22</v>
      </c>
      <c r="F46" s="48">
        <v>0</v>
      </c>
      <c r="G46" s="49">
        <f t="shared" ref="G46:G49" si="48">ROUND(E46*F46,2)</f>
        <v>0</v>
      </c>
      <c r="H46" s="48"/>
      <c r="I46" s="49">
        <f t="shared" ref="I46:I49" si="49">ROUND(E46*H46,2)</f>
        <v>0</v>
      </c>
      <c r="J46" s="48">
        <v>0</v>
      </c>
      <c r="K46" s="49">
        <f t="shared" ref="K46:K49" si="50">ROUND(E46*J46,2)</f>
        <v>0</v>
      </c>
      <c r="L46" s="49">
        <v>21</v>
      </c>
      <c r="M46" s="49">
        <f t="shared" ref="M46:M49" si="51">G46*(1+L46/100)</f>
        <v>0</v>
      </c>
      <c r="N46" s="49">
        <v>0</v>
      </c>
      <c r="O46" s="49">
        <f t="shared" ref="O46:O49" si="52">ROUND(E46*N46,2)</f>
        <v>0</v>
      </c>
      <c r="P46" s="49">
        <v>0</v>
      </c>
      <c r="Q46" s="49">
        <f t="shared" ref="Q46:Q49" si="53">ROUND(E46*P46,2)</f>
        <v>0</v>
      </c>
      <c r="R46" s="49"/>
      <c r="S46" s="49" t="s">
        <v>53</v>
      </c>
      <c r="T46" s="49" t="s">
        <v>54</v>
      </c>
    </row>
    <row r="47" spans="1:20" x14ac:dyDescent="0.2">
      <c r="A47" s="43">
        <v>36</v>
      </c>
      <c r="B47" s="44" t="s">
        <v>97</v>
      </c>
      <c r="C47" s="45" t="s">
        <v>16</v>
      </c>
      <c r="D47" s="46" t="s">
        <v>13</v>
      </c>
      <c r="E47" s="47">
        <v>18</v>
      </c>
      <c r="F47" s="48">
        <v>0</v>
      </c>
      <c r="G47" s="49">
        <f t="shared" si="48"/>
        <v>0</v>
      </c>
      <c r="H47" s="48"/>
      <c r="I47" s="49">
        <f t="shared" si="49"/>
        <v>0</v>
      </c>
      <c r="J47" s="48">
        <v>0</v>
      </c>
      <c r="K47" s="49">
        <f t="shared" si="50"/>
        <v>0</v>
      </c>
      <c r="L47" s="49">
        <v>21</v>
      </c>
      <c r="M47" s="49">
        <f t="shared" si="51"/>
        <v>0</v>
      </c>
      <c r="N47" s="49">
        <v>0</v>
      </c>
      <c r="O47" s="49">
        <f t="shared" si="52"/>
        <v>0</v>
      </c>
      <c r="P47" s="49">
        <v>0</v>
      </c>
      <c r="Q47" s="49">
        <f t="shared" si="53"/>
        <v>0</v>
      </c>
      <c r="R47" s="49"/>
      <c r="S47" s="49" t="s">
        <v>53</v>
      </c>
      <c r="T47" s="49" t="s">
        <v>54</v>
      </c>
    </row>
    <row r="48" spans="1:20" x14ac:dyDescent="0.2">
      <c r="A48" s="43">
        <v>37</v>
      </c>
      <c r="B48" s="44" t="s">
        <v>123</v>
      </c>
      <c r="C48" s="45" t="s">
        <v>17</v>
      </c>
      <c r="D48" s="46" t="s">
        <v>13</v>
      </c>
      <c r="E48" s="47">
        <v>5</v>
      </c>
      <c r="F48" s="48">
        <v>0</v>
      </c>
      <c r="G48" s="49">
        <f t="shared" si="48"/>
        <v>0</v>
      </c>
      <c r="H48" s="48"/>
      <c r="I48" s="49">
        <f t="shared" si="49"/>
        <v>0</v>
      </c>
      <c r="J48" s="48">
        <v>0</v>
      </c>
      <c r="K48" s="49">
        <f t="shared" si="50"/>
        <v>0</v>
      </c>
      <c r="L48" s="49">
        <v>21</v>
      </c>
      <c r="M48" s="49">
        <f t="shared" si="51"/>
        <v>0</v>
      </c>
      <c r="N48" s="49">
        <v>0</v>
      </c>
      <c r="O48" s="49">
        <f t="shared" si="52"/>
        <v>0</v>
      </c>
      <c r="P48" s="49">
        <v>0</v>
      </c>
      <c r="Q48" s="49">
        <f t="shared" si="53"/>
        <v>0</v>
      </c>
      <c r="R48" s="49"/>
      <c r="S48" s="49" t="s">
        <v>53</v>
      </c>
      <c r="T48" s="49" t="s">
        <v>54</v>
      </c>
    </row>
    <row r="49" spans="1:20" x14ac:dyDescent="0.2">
      <c r="A49" s="43">
        <v>38</v>
      </c>
      <c r="B49" s="44" t="s">
        <v>124</v>
      </c>
      <c r="C49" s="45" t="s">
        <v>18</v>
      </c>
      <c r="D49" s="46" t="s">
        <v>13</v>
      </c>
      <c r="E49" s="47">
        <v>10</v>
      </c>
      <c r="F49" s="48">
        <v>0</v>
      </c>
      <c r="G49" s="49">
        <f t="shared" si="48"/>
        <v>0</v>
      </c>
      <c r="H49" s="48"/>
      <c r="I49" s="49">
        <f t="shared" si="49"/>
        <v>0</v>
      </c>
      <c r="J49" s="48">
        <v>0</v>
      </c>
      <c r="K49" s="49">
        <f t="shared" si="50"/>
        <v>0</v>
      </c>
      <c r="L49" s="49">
        <v>21</v>
      </c>
      <c r="M49" s="49">
        <f t="shared" si="51"/>
        <v>0</v>
      </c>
      <c r="N49" s="49">
        <v>0</v>
      </c>
      <c r="O49" s="49">
        <f t="shared" si="52"/>
        <v>0</v>
      </c>
      <c r="P49" s="49">
        <v>0</v>
      </c>
      <c r="Q49" s="49">
        <f t="shared" si="53"/>
        <v>0</v>
      </c>
      <c r="R49" s="49"/>
      <c r="S49" s="49" t="s">
        <v>53</v>
      </c>
      <c r="T49" s="49" t="s">
        <v>54</v>
      </c>
    </row>
    <row r="50" spans="1:20" ht="38.25" x14ac:dyDescent="0.2">
      <c r="A50" s="11" t="s">
        <v>32</v>
      </c>
      <c r="B50" s="12" t="s">
        <v>33</v>
      </c>
      <c r="C50" s="12" t="s">
        <v>34</v>
      </c>
      <c r="D50" s="13" t="s">
        <v>1</v>
      </c>
      <c r="E50" s="11" t="s">
        <v>35</v>
      </c>
      <c r="F50" s="11" t="s">
        <v>36</v>
      </c>
      <c r="G50" s="11" t="s">
        <v>0</v>
      </c>
      <c r="H50" s="14" t="s">
        <v>37</v>
      </c>
      <c r="I50" s="14" t="s">
        <v>38</v>
      </c>
      <c r="J50" s="14" t="s">
        <v>39</v>
      </c>
      <c r="K50" s="14" t="s">
        <v>40</v>
      </c>
      <c r="L50" s="14" t="s">
        <v>41</v>
      </c>
      <c r="M50" s="14" t="s">
        <v>42</v>
      </c>
      <c r="N50" s="14" t="s">
        <v>43</v>
      </c>
      <c r="O50" s="14" t="s">
        <v>44</v>
      </c>
      <c r="P50" s="14" t="s">
        <v>45</v>
      </c>
      <c r="Q50" s="14" t="s">
        <v>46</v>
      </c>
      <c r="R50" s="14" t="s">
        <v>47</v>
      </c>
      <c r="S50" s="14" t="s">
        <v>48</v>
      </c>
      <c r="T50" s="14" t="s">
        <v>49</v>
      </c>
    </row>
    <row r="51" spans="1:20" x14ac:dyDescent="0.2">
      <c r="A51" s="15" t="s">
        <v>50</v>
      </c>
      <c r="B51" s="16" t="s">
        <v>65</v>
      </c>
      <c r="C51" s="17" t="s">
        <v>64</v>
      </c>
      <c r="D51" s="18"/>
      <c r="E51" s="19"/>
      <c r="F51" s="20"/>
      <c r="G51" s="20">
        <f>SUMIF(G52:G53,"&lt;&gt;NOR",G52:G53)</f>
        <v>0</v>
      </c>
      <c r="H51" s="20"/>
      <c r="I51" s="20">
        <f>SUM(I52:I62)</f>
        <v>0</v>
      </c>
      <c r="J51" s="20"/>
      <c r="K51" s="20">
        <f>SUM(K52:K62)</f>
        <v>0</v>
      </c>
      <c r="L51" s="20"/>
      <c r="M51" s="20">
        <f>SUM(M52:M62)</f>
        <v>0</v>
      </c>
      <c r="N51" s="20"/>
      <c r="O51" s="20">
        <f>SUM(O52:O62)</f>
        <v>0</v>
      </c>
      <c r="P51" s="20"/>
      <c r="Q51" s="20">
        <f>SUM(Q52:Q62)</f>
        <v>0</v>
      </c>
      <c r="R51" s="20"/>
      <c r="S51" s="20"/>
      <c r="T51" s="21"/>
    </row>
    <row r="52" spans="1:20" x14ac:dyDescent="0.2">
      <c r="A52" s="43">
        <v>39</v>
      </c>
      <c r="B52" s="44" t="s">
        <v>126</v>
      </c>
      <c r="C52" s="45" t="s">
        <v>19</v>
      </c>
      <c r="D52" s="46" t="s">
        <v>2</v>
      </c>
      <c r="E52" s="47">
        <v>1</v>
      </c>
      <c r="F52" s="48">
        <v>0</v>
      </c>
      <c r="G52" s="49">
        <f>ROUND(E52*F52,2)</f>
        <v>0</v>
      </c>
      <c r="H52" s="48"/>
      <c r="I52" s="49">
        <f>ROUND(E52*H52,2)</f>
        <v>0</v>
      </c>
      <c r="J52" s="48">
        <v>0</v>
      </c>
      <c r="K52" s="49">
        <f>ROUND(E52*J52,2)</f>
        <v>0</v>
      </c>
      <c r="L52" s="49">
        <v>21</v>
      </c>
      <c r="M52" s="49">
        <f>G52*(1+L52/100)</f>
        <v>0</v>
      </c>
      <c r="N52" s="49">
        <v>0</v>
      </c>
      <c r="O52" s="49">
        <f>ROUND(E52*N52,2)</f>
        <v>0</v>
      </c>
      <c r="P52" s="49">
        <v>0</v>
      </c>
      <c r="Q52" s="49">
        <f>ROUND(E52*P52,2)</f>
        <v>0</v>
      </c>
      <c r="R52" s="49"/>
      <c r="S52" s="49" t="s">
        <v>53</v>
      </c>
      <c r="T52" s="49" t="s">
        <v>54</v>
      </c>
    </row>
    <row r="53" spans="1:20" x14ac:dyDescent="0.2">
      <c r="A53" s="43">
        <v>40</v>
      </c>
      <c r="B53" s="44" t="s">
        <v>125</v>
      </c>
      <c r="C53" s="45" t="s">
        <v>20</v>
      </c>
      <c r="D53" s="46" t="s">
        <v>2</v>
      </c>
      <c r="E53" s="47">
        <v>1</v>
      </c>
      <c r="F53" s="48">
        <v>0</v>
      </c>
      <c r="G53" s="49">
        <f>ROUND(E53*F53,2)</f>
        <v>0</v>
      </c>
      <c r="H53" s="48"/>
      <c r="I53" s="49">
        <f>ROUND(E53*H53,2)</f>
        <v>0</v>
      </c>
      <c r="J53" s="48">
        <v>0</v>
      </c>
      <c r="K53" s="49">
        <f>ROUND(E53*J53,2)</f>
        <v>0</v>
      </c>
      <c r="L53" s="49">
        <v>21</v>
      </c>
      <c r="M53" s="49">
        <f>G53*(1+L53/100)</f>
        <v>0</v>
      </c>
      <c r="N53" s="49">
        <v>0</v>
      </c>
      <c r="O53" s="49">
        <f>ROUND(E53*N53,2)</f>
        <v>0</v>
      </c>
      <c r="P53" s="49">
        <v>0</v>
      </c>
      <c r="Q53" s="49">
        <f>ROUND(E53*P53,2)</f>
        <v>0</v>
      </c>
      <c r="R53" s="49"/>
      <c r="S53" s="49" t="s">
        <v>53</v>
      </c>
      <c r="T53" s="49" t="s">
        <v>54</v>
      </c>
    </row>
    <row r="54" spans="1:20" ht="38.25" x14ac:dyDescent="0.2">
      <c r="A54" s="11" t="s">
        <v>32</v>
      </c>
      <c r="B54" s="12" t="s">
        <v>33</v>
      </c>
      <c r="C54" s="12" t="s">
        <v>34</v>
      </c>
      <c r="D54" s="13" t="s">
        <v>1</v>
      </c>
      <c r="E54" s="11" t="s">
        <v>35</v>
      </c>
      <c r="F54" s="11" t="s">
        <v>36</v>
      </c>
      <c r="G54" s="11" t="s">
        <v>0</v>
      </c>
      <c r="H54" s="14" t="s">
        <v>37</v>
      </c>
      <c r="I54" s="14" t="s">
        <v>38</v>
      </c>
      <c r="J54" s="14" t="s">
        <v>39</v>
      </c>
      <c r="K54" s="14" t="s">
        <v>40</v>
      </c>
      <c r="L54" s="14" t="s">
        <v>41</v>
      </c>
      <c r="M54" s="14" t="s">
        <v>42</v>
      </c>
      <c r="N54" s="14" t="s">
        <v>43</v>
      </c>
      <c r="O54" s="14" t="s">
        <v>44</v>
      </c>
      <c r="P54" s="14" t="s">
        <v>45</v>
      </c>
      <c r="Q54" s="14" t="s">
        <v>46</v>
      </c>
      <c r="R54" s="14" t="s">
        <v>47</v>
      </c>
      <c r="S54" s="14" t="s">
        <v>48</v>
      </c>
      <c r="T54" s="14" t="s">
        <v>49</v>
      </c>
    </row>
    <row r="55" spans="1:20" x14ac:dyDescent="0.2">
      <c r="A55" s="15" t="s">
        <v>50</v>
      </c>
      <c r="B55" s="16" t="s">
        <v>66</v>
      </c>
      <c r="C55" s="17" t="s">
        <v>64</v>
      </c>
      <c r="D55" s="18"/>
      <c r="E55" s="19"/>
      <c r="F55" s="20"/>
      <c r="G55" s="20">
        <f>SUMIF(G56:G59,"&lt;&gt;NOR",G56:G59)</f>
        <v>0</v>
      </c>
      <c r="H55" s="20"/>
      <c r="I55" s="20">
        <f>SUM(I56:I62)</f>
        <v>0</v>
      </c>
      <c r="J55" s="20"/>
      <c r="K55" s="20">
        <f>SUM(K56:K62)</f>
        <v>0</v>
      </c>
      <c r="L55" s="20"/>
      <c r="M55" s="20">
        <f>SUM(M56:M62)</f>
        <v>0</v>
      </c>
      <c r="N55" s="20"/>
      <c r="O55" s="20">
        <f>SUM(O56:O62)</f>
        <v>0</v>
      </c>
      <c r="P55" s="20"/>
      <c r="Q55" s="20">
        <f>SUM(Q56:Q62)</f>
        <v>0</v>
      </c>
      <c r="R55" s="20"/>
      <c r="S55" s="20"/>
      <c r="T55" s="21"/>
    </row>
    <row r="56" spans="1:20" x14ac:dyDescent="0.2">
      <c r="A56" s="43">
        <v>41</v>
      </c>
      <c r="B56" s="44" t="s">
        <v>127</v>
      </c>
      <c r="C56" s="45" t="s">
        <v>21</v>
      </c>
      <c r="D56" s="46" t="s">
        <v>13</v>
      </c>
      <c r="E56" s="47">
        <v>32</v>
      </c>
      <c r="F56" s="48">
        <v>0</v>
      </c>
      <c r="G56" s="49">
        <f>ROUND(E56*F56,2)</f>
        <v>0</v>
      </c>
      <c r="H56" s="48"/>
      <c r="I56" s="49">
        <f>ROUND(E56*H56,2)</f>
        <v>0</v>
      </c>
      <c r="J56" s="48">
        <v>0</v>
      </c>
      <c r="K56" s="49">
        <f>ROUND(E56*J56,2)</f>
        <v>0</v>
      </c>
      <c r="L56" s="49">
        <v>21</v>
      </c>
      <c r="M56" s="49">
        <f>G56*(1+L56/100)</f>
        <v>0</v>
      </c>
      <c r="N56" s="49">
        <v>0</v>
      </c>
      <c r="O56" s="49">
        <f>ROUND(E56*N56,2)</f>
        <v>0</v>
      </c>
      <c r="P56" s="49">
        <v>0</v>
      </c>
      <c r="Q56" s="49">
        <f>ROUND(E56*P56,2)</f>
        <v>0</v>
      </c>
      <c r="R56" s="49"/>
      <c r="S56" s="49" t="s">
        <v>53</v>
      </c>
      <c r="T56" s="49" t="s">
        <v>54</v>
      </c>
    </row>
    <row r="57" spans="1:20" x14ac:dyDescent="0.2">
      <c r="A57" s="43">
        <v>42</v>
      </c>
      <c r="B57" s="44" t="s">
        <v>128</v>
      </c>
      <c r="C57" s="45" t="s">
        <v>22</v>
      </c>
      <c r="D57" s="46" t="s">
        <v>13</v>
      </c>
      <c r="E57" s="47">
        <v>10</v>
      </c>
      <c r="F57" s="48">
        <v>0</v>
      </c>
      <c r="G57" s="49">
        <f t="shared" ref="G57:G59" si="54">ROUND(E57*F57,2)</f>
        <v>0</v>
      </c>
      <c r="H57" s="48"/>
      <c r="I57" s="49">
        <f t="shared" ref="I57:I59" si="55">ROUND(E57*H57,2)</f>
        <v>0</v>
      </c>
      <c r="J57" s="48">
        <v>0</v>
      </c>
      <c r="K57" s="49">
        <f t="shared" ref="K57:K59" si="56">ROUND(E57*J57,2)</f>
        <v>0</v>
      </c>
      <c r="L57" s="49">
        <v>21</v>
      </c>
      <c r="M57" s="49">
        <f t="shared" ref="M57:M59" si="57">G57*(1+L57/100)</f>
        <v>0</v>
      </c>
      <c r="N57" s="49">
        <v>0</v>
      </c>
      <c r="O57" s="49">
        <f t="shared" ref="O57:O59" si="58">ROUND(E57*N57,2)</f>
        <v>0</v>
      </c>
      <c r="P57" s="49">
        <v>0</v>
      </c>
      <c r="Q57" s="49">
        <f t="shared" ref="Q57:Q59" si="59">ROUND(E57*P57,2)</f>
        <v>0</v>
      </c>
      <c r="R57" s="49"/>
      <c r="S57" s="49" t="s">
        <v>53</v>
      </c>
      <c r="T57" s="49" t="s">
        <v>54</v>
      </c>
    </row>
    <row r="58" spans="1:20" x14ac:dyDescent="0.2">
      <c r="A58" s="43">
        <v>43</v>
      </c>
      <c r="B58" s="44" t="s">
        <v>129</v>
      </c>
      <c r="C58" s="45" t="s">
        <v>18</v>
      </c>
      <c r="D58" s="46" t="s">
        <v>13</v>
      </c>
      <c r="E58" s="47">
        <v>30</v>
      </c>
      <c r="F58" s="48">
        <v>0</v>
      </c>
      <c r="G58" s="49">
        <f t="shared" si="54"/>
        <v>0</v>
      </c>
      <c r="H58" s="48"/>
      <c r="I58" s="49">
        <f t="shared" si="55"/>
        <v>0</v>
      </c>
      <c r="J58" s="48">
        <v>0</v>
      </c>
      <c r="K58" s="49">
        <f t="shared" si="56"/>
        <v>0</v>
      </c>
      <c r="L58" s="49">
        <v>21</v>
      </c>
      <c r="M58" s="49">
        <f t="shared" si="57"/>
        <v>0</v>
      </c>
      <c r="N58" s="49">
        <v>0</v>
      </c>
      <c r="O58" s="49">
        <f t="shared" si="58"/>
        <v>0</v>
      </c>
      <c r="P58" s="49">
        <v>0</v>
      </c>
      <c r="Q58" s="49">
        <f t="shared" si="59"/>
        <v>0</v>
      </c>
      <c r="R58" s="49"/>
      <c r="S58" s="49" t="s">
        <v>53</v>
      </c>
      <c r="T58" s="49" t="s">
        <v>54</v>
      </c>
    </row>
    <row r="59" spans="1:20" x14ac:dyDescent="0.2">
      <c r="A59" s="43">
        <v>44</v>
      </c>
      <c r="B59" s="44" t="s">
        <v>130</v>
      </c>
      <c r="C59" s="45" t="s">
        <v>23</v>
      </c>
      <c r="D59" s="46" t="s">
        <v>13</v>
      </c>
      <c r="E59" s="47">
        <v>15</v>
      </c>
      <c r="F59" s="48">
        <v>0</v>
      </c>
      <c r="G59" s="49">
        <f t="shared" si="54"/>
        <v>0</v>
      </c>
      <c r="H59" s="48"/>
      <c r="I59" s="49">
        <f t="shared" si="55"/>
        <v>0</v>
      </c>
      <c r="J59" s="48">
        <v>0</v>
      </c>
      <c r="K59" s="49">
        <f t="shared" si="56"/>
        <v>0</v>
      </c>
      <c r="L59" s="49">
        <v>21</v>
      </c>
      <c r="M59" s="49">
        <f t="shared" si="57"/>
        <v>0</v>
      </c>
      <c r="N59" s="49">
        <v>0</v>
      </c>
      <c r="O59" s="49">
        <f t="shared" si="58"/>
        <v>0</v>
      </c>
      <c r="P59" s="49">
        <v>0</v>
      </c>
      <c r="Q59" s="49">
        <f t="shared" si="59"/>
        <v>0</v>
      </c>
      <c r="R59" s="49"/>
      <c r="S59" s="49" t="s">
        <v>53</v>
      </c>
      <c r="T59" s="49" t="s">
        <v>54</v>
      </c>
    </row>
    <row r="60" spans="1:20" x14ac:dyDescent="0.2">
      <c r="A60" s="22"/>
      <c r="B60" s="23"/>
      <c r="C60" s="24"/>
      <c r="D60" s="25"/>
      <c r="E60" s="26"/>
      <c r="F60" s="26"/>
      <c r="G60" s="27"/>
      <c r="H60" s="26"/>
      <c r="I60" s="27"/>
      <c r="J60" s="26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20" customFormat="1" x14ac:dyDescent="0.2">
      <c r="A61" s="28"/>
      <c r="B61" s="29" t="s">
        <v>0</v>
      </c>
      <c r="C61" s="30"/>
      <c r="D61" s="31"/>
      <c r="E61" s="32"/>
      <c r="F61" s="32"/>
      <c r="G61" s="33">
        <f>G7+G37+G44+G51+G55</f>
        <v>0</v>
      </c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</row>
    <row r="62" spans="1:20" x14ac:dyDescent="0.2">
      <c r="A62" s="1"/>
      <c r="B62" s="1"/>
      <c r="C62" s="1"/>
      <c r="D62" s="2"/>
      <c r="E62" s="1"/>
    </row>
    <row r="63" spans="1:20" x14ac:dyDescent="0.2">
      <c r="A63" s="42" t="s">
        <v>131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</row>
    <row r="64" spans="1:20" x14ac:dyDescent="0.2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</row>
    <row r="65" spans="1:20" x14ac:dyDescent="0.2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</row>
    <row r="66" spans="1:20" x14ac:dyDescent="0.2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</row>
    <row r="67" spans="1:20" x14ac:dyDescent="0.2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x14ac:dyDescent="0.2">
      <c r="A68" s="42" t="s">
        <v>132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x14ac:dyDescent="0.2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</row>
    <row r="72" spans="1:20" x14ac:dyDescent="0.2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</row>
  </sheetData>
  <mergeCells count="6">
    <mergeCell ref="A68:T72"/>
    <mergeCell ref="A1:G1"/>
    <mergeCell ref="C2:G2"/>
    <mergeCell ref="C3:G3"/>
    <mergeCell ref="C4:G4"/>
    <mergeCell ref="A63:T67"/>
  </mergeCells>
  <phoneticPr fontId="0" type="noConversion"/>
  <pageMargins left="0.39370078740157483" right="0.39370078740157483" top="0.43" bottom="0.74" header="0.51181102362204722" footer="0.51181102362204722"/>
  <pageSetup paperSize="9" scale="85" fitToHeight="0" orientation="landscape" r:id="rId1"/>
  <headerFooter alignWithMargins="0"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ELPIK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Materiál s montáží</dc:title>
  <dc:creator>Ludík Antonín</dc:creator>
  <cp:lastModifiedBy>Ludík Antonín</cp:lastModifiedBy>
  <cp:lastPrinted>2019-01-07T17:01:20Z</cp:lastPrinted>
  <dcterms:created xsi:type="dcterms:W3CDTF">2001-09-26T09:30:33Z</dcterms:created>
  <dcterms:modified xsi:type="dcterms:W3CDTF">2019-01-07T17:01:38Z</dcterms:modified>
</cp:coreProperties>
</file>